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◆カリキュラム関係\4 臨床実習講習会（清水）\R01(2019)年度\ＨＰ\"/>
    </mc:Choice>
  </mc:AlternateContent>
  <bookViews>
    <workbookView xWindow="0" yWindow="0" windowWidth="24150" windowHeight="9915"/>
  </bookViews>
  <sheets>
    <sheet name="あはき師臨床実習指導者講習会受講申請書" sheetId="1" r:id="rId1"/>
  </sheets>
  <definedNames>
    <definedName name="_GoBack" localSheetId="0">あはき師臨床実習指導者講習会受講申請書!$B$4</definedName>
    <definedName name="月">#REF!</definedName>
    <definedName name="元号">#REF!</definedName>
    <definedName name="年">#REF!</definedName>
  </definedNames>
  <calcPr calcId="152511"/>
</workbook>
</file>

<file path=xl/calcChain.xml><?xml version="1.0" encoding="utf-8"?>
<calcChain xmlns="http://schemas.openxmlformats.org/spreadsheetml/2006/main">
  <c r="BW2" i="1" l="1"/>
  <c r="BW5" i="1" s="1"/>
  <c r="BW12" i="1" s="1"/>
  <c r="BT2" i="1"/>
  <c r="BT5" i="1" s="1"/>
  <c r="BT12" i="1" s="1"/>
  <c r="BN2" i="1"/>
  <c r="BN5" i="1" s="1"/>
  <c r="BN12" i="1" s="1"/>
  <c r="BK2" i="1"/>
  <c r="BK5" i="1" s="1"/>
  <c r="BK12" i="1" s="1"/>
  <c r="BE2" i="1"/>
  <c r="BE5" i="1" s="1"/>
  <c r="BE12" i="1" s="1"/>
  <c r="BB2" i="1"/>
  <c r="BB5" i="1" s="1"/>
  <c r="BB12" i="1" s="1"/>
  <c r="AV2" i="1"/>
  <c r="AV5" i="1" s="1"/>
  <c r="AV12" i="1" s="1"/>
  <c r="AS2" i="1"/>
  <c r="AS5" i="1" s="1"/>
  <c r="AS12" i="1" s="1"/>
  <c r="AM2" i="1"/>
  <c r="AM5" i="1" s="1"/>
  <c r="AM12" i="1" s="1"/>
  <c r="AJ2" i="1"/>
  <c r="AJ5" i="1" s="1"/>
  <c r="AJ12" i="1" s="1"/>
  <c r="BW1" i="1"/>
  <c r="BW4" i="1" s="1"/>
  <c r="BW11" i="1" s="1"/>
  <c r="BT1" i="1"/>
  <c r="BT4" i="1" s="1"/>
  <c r="BT11" i="1" s="1"/>
  <c r="BN1" i="1"/>
  <c r="BN4" i="1" s="1"/>
  <c r="BN11" i="1" s="1"/>
  <c r="BK1" i="1"/>
  <c r="BK4" i="1" s="1"/>
  <c r="BK11" i="1" s="1"/>
  <c r="BE1" i="1"/>
  <c r="BE4" i="1" s="1"/>
  <c r="BE11" i="1" s="1"/>
  <c r="BB1" i="1"/>
  <c r="BB4" i="1" s="1"/>
  <c r="BB11" i="1" s="1"/>
  <c r="AV1" i="1"/>
  <c r="AV4" i="1" s="1"/>
  <c r="AV11" i="1" s="1"/>
  <c r="AS1" i="1"/>
  <c r="AS4" i="1" s="1"/>
  <c r="AS11" i="1" s="1"/>
  <c r="AM1" i="1"/>
  <c r="AM4" i="1" s="1"/>
  <c r="AM11" i="1" s="1"/>
  <c r="AJ1" i="1"/>
  <c r="AJ4" i="1" s="1"/>
  <c r="AJ11" i="1" s="1"/>
  <c r="BZ9" i="1" l="1"/>
  <c r="CA9" i="1"/>
  <c r="AY10" i="1"/>
  <c r="AZ10" i="1"/>
  <c r="BR10" i="1"/>
  <c r="BQ10" i="1"/>
  <c r="AQ9" i="1"/>
  <c r="AP9" i="1"/>
  <c r="BI9" i="1"/>
  <c r="BH9" i="1"/>
  <c r="AZ9" i="1"/>
  <c r="AY9" i="1"/>
  <c r="BR9" i="1"/>
  <c r="BQ9" i="1"/>
  <c r="AQ10" i="1"/>
  <c r="AP10" i="1"/>
  <c r="BI10" i="1"/>
  <c r="BH10" i="1"/>
  <c r="CA10" i="1"/>
  <c r="BZ10" i="1"/>
  <c r="CR2" i="1"/>
  <c r="CR5" i="1" s="1"/>
  <c r="CR1" i="1" l="1"/>
  <c r="CR4" i="1" s="1"/>
  <c r="CV9" i="1" l="1"/>
  <c r="CV10" i="1"/>
  <c r="G9" i="1"/>
  <c r="G10" i="1"/>
  <c r="CW9" i="1" l="1"/>
  <c r="CW10" i="1"/>
  <c r="CD9" i="1" l="1"/>
  <c r="CD10" i="1" l="1"/>
  <c r="CC9" i="1"/>
  <c r="CC10" i="1"/>
</calcChain>
</file>

<file path=xl/sharedStrings.xml><?xml version="1.0" encoding="utf-8"?>
<sst xmlns="http://schemas.openxmlformats.org/spreadsheetml/2006/main" count="219" uniqueCount="114">
  <si>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</si>
  <si>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</si>
  <si>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</si>
  <si>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</si>
  <si>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年号</t>
    <rPh sb="0" eb="2">
      <t>ネンゴウ</t>
    </rPh>
    <phoneticPr fontId="1"/>
  </si>
  <si>
    <t>現住所</t>
    <rPh sb="0" eb="3">
      <t>ゲンジュウショ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</si>
  <si>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</si>
  <si>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</si>
  <si>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以下</t>
    <rPh sb="0" eb="2">
      <t>イカ</t>
    </rPh>
    <phoneticPr fontId="1"/>
  </si>
  <si>
    <t>専門学歴（最終）</t>
    <rPh sb="0" eb="2">
      <t>センモン</t>
    </rPh>
    <rPh sb="2" eb="4">
      <t>ガクレキ</t>
    </rPh>
    <rPh sb="5" eb="7">
      <t>サイシュウ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</si>
  <si>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</si>
  <si>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</si>
  <si>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名称</t>
    <phoneticPr fontId="1"/>
  </si>
  <si>
    <t>電話番号</t>
    <rPh sb="0" eb="2">
      <t>デンワ</t>
    </rPh>
    <rPh sb="2" eb="4">
      <t>バンゴウ</t>
    </rPh>
    <phoneticPr fontId="1"/>
  </si>
  <si>
    <t>開設者氏名</t>
    <rPh sb="0" eb="3">
      <t>カイセツシャ</t>
    </rPh>
    <rPh sb="3" eb="5">
      <t>シメイ</t>
    </rPh>
    <phoneticPr fontId="1"/>
  </si>
  <si>
    <t>業種</t>
    <rPh sb="0" eb="2">
      <t>ギョウシュ</t>
    </rPh>
    <phoneticPr fontId="1"/>
  </si>
  <si>
    <t>開設期間</t>
    <rPh sb="0" eb="2">
      <t>カイセツ</t>
    </rPh>
    <rPh sb="2" eb="4">
      <t>キカン</t>
    </rPh>
    <phoneticPr fontId="1"/>
  </si>
  <si>
    <t>前年度の営業日1日あたりの受療者数</t>
  </si>
  <si>
    <t>氏</t>
    <rPh sb="0" eb="1">
      <t>シ</t>
    </rPh>
    <phoneticPr fontId="1"/>
  </si>
  <si>
    <t>名</t>
    <rPh sb="0" eb="1">
      <t>メイ</t>
    </rPh>
    <phoneticPr fontId="1"/>
  </si>
  <si>
    <t>無</t>
    <rPh sb="0" eb="1">
      <t>ナ</t>
    </rPh>
    <phoneticPr fontId="1"/>
  </si>
  <si>
    <t>開設年月日</t>
    <rPh sb="0" eb="2">
      <t>カイセツ</t>
    </rPh>
    <rPh sb="2" eb="5">
      <t>ネンガッピ</t>
    </rPh>
    <phoneticPr fontId="1"/>
  </si>
  <si>
    <t>ビル・マンション等</t>
    <rPh sb="8" eb="9">
      <t>トウ</t>
    </rPh>
    <phoneticPr fontId="1"/>
  </si>
  <si>
    <t>5人以上</t>
    <phoneticPr fontId="1"/>
  </si>
  <si>
    <t>〒</t>
    <phoneticPr fontId="1"/>
  </si>
  <si>
    <t>メールアドレス</t>
    <phoneticPr fontId="1"/>
  </si>
  <si>
    <t>はり</t>
    <phoneticPr fontId="1"/>
  </si>
  <si>
    <t>きゅう</t>
    <phoneticPr fontId="1"/>
  </si>
  <si>
    <t>例</t>
    <rPh sb="0" eb="1">
      <t>レイ</t>
    </rPh>
    <phoneticPr fontId="1"/>
  </si>
  <si>
    <t>写真添付欄</t>
    <rPh sb="0" eb="2">
      <t>シャシン</t>
    </rPh>
    <rPh sb="2" eb="4">
      <t>テンプ</t>
    </rPh>
    <rPh sb="4" eb="5">
      <t>ラン</t>
    </rPh>
    <phoneticPr fontId="1"/>
  </si>
  <si>
    <t>その他</t>
    <rPh sb="2" eb="3">
      <t>タ</t>
    </rPh>
    <phoneticPr fontId="1"/>
  </si>
  <si>
    <t>１．申請者が正面を向いて撮影されたもの</t>
    <rPh sb="2" eb="5">
      <t>シンセイシャ</t>
    </rPh>
    <rPh sb="6" eb="8">
      <t>ショウメン</t>
    </rPh>
    <rPh sb="9" eb="10">
      <t>ム</t>
    </rPh>
    <rPh sb="12" eb="14">
      <t>サツエイ</t>
    </rPh>
    <phoneticPr fontId="1"/>
  </si>
  <si>
    <t>２．提出の前６ヶ月以内に撮影されたもの</t>
    <rPh sb="2" eb="4">
      <t>テイシュツ</t>
    </rPh>
    <rPh sb="5" eb="6">
      <t>マエ</t>
    </rPh>
    <rPh sb="8" eb="9">
      <t>ゲツ</t>
    </rPh>
    <rPh sb="9" eb="11">
      <t>イナイ</t>
    </rPh>
    <rPh sb="12" eb="14">
      <t>サツエイ</t>
    </rPh>
    <phoneticPr fontId="1"/>
  </si>
  <si>
    <t>３．無帽であるもの</t>
    <rPh sb="2" eb="4">
      <t>ムボウ</t>
    </rPh>
    <phoneticPr fontId="1"/>
  </si>
  <si>
    <t>４．背景（影をふくむ）のないもの</t>
    <rPh sb="2" eb="4">
      <t>ハイケイ</t>
    </rPh>
    <rPh sb="5" eb="6">
      <t>カゲ</t>
    </rPh>
    <phoneticPr fontId="1"/>
  </si>
  <si>
    <t>５．カラー・白黒どちらでも可</t>
    <rPh sb="6" eb="8">
      <t>シロクロ</t>
    </rPh>
    <rPh sb="13" eb="14">
      <t>カ</t>
    </rPh>
    <phoneticPr fontId="1"/>
  </si>
  <si>
    <t>(公社)東洋療法学校協会主催</t>
    <rPh sb="0" eb="4">
      <t>コウシャ</t>
    </rPh>
    <rPh sb="4" eb="12">
      <t>トウ</t>
    </rPh>
    <rPh sb="12" eb="14">
      <t>シュサイ</t>
    </rPh>
    <phoneticPr fontId="1"/>
  </si>
  <si>
    <t>東洋</t>
    <rPh sb="0" eb="2">
      <t>トウヨウ</t>
    </rPh>
    <phoneticPr fontId="1"/>
  </si>
  <si>
    <t>療子</t>
    <rPh sb="0" eb="1">
      <t>リョウ</t>
    </rPh>
    <rPh sb="1" eb="2">
      <t>コ</t>
    </rPh>
    <phoneticPr fontId="1"/>
  </si>
  <si>
    <t>氏名（ふりがな）</t>
    <rPh sb="0" eb="2">
      <t>シメイ</t>
    </rPh>
    <phoneticPr fontId="1"/>
  </si>
  <si>
    <t>し</t>
    <phoneticPr fontId="1"/>
  </si>
  <si>
    <t>めい</t>
    <phoneticPr fontId="1"/>
  </si>
  <si>
    <t>とうよう</t>
    <phoneticPr fontId="1"/>
  </si>
  <si>
    <t>りょうこ</t>
    <phoneticPr fontId="1"/>
  </si>
  <si>
    <t>東京都</t>
    <rPh sb="0" eb="3">
      <t>トウキョウト</t>
    </rPh>
    <phoneticPr fontId="1"/>
  </si>
  <si>
    <t>港区浜松町</t>
    <rPh sb="0" eb="2">
      <t>ミナトク</t>
    </rPh>
    <rPh sb="2" eb="5">
      <t>ハママツチョウ</t>
    </rPh>
    <phoneticPr fontId="1"/>
  </si>
  <si>
    <t>1-12-9</t>
    <phoneticPr fontId="1"/>
  </si>
  <si>
    <t>第一長谷川ビル４階</t>
    <rPh sb="0" eb="2">
      <t>ダイイチ</t>
    </rPh>
    <rPh sb="2" eb="5">
      <t>ハセガワ</t>
    </rPh>
    <rPh sb="8" eb="9">
      <t>カイ</t>
    </rPh>
    <phoneticPr fontId="1"/>
  </si>
  <si>
    <t>cts2017@toyoryoho.or.jp</t>
    <phoneticPr fontId="1"/>
  </si>
  <si>
    <t>鍼灸マッサージ科</t>
    <rPh sb="0" eb="2">
      <t>シンキュウ</t>
    </rPh>
    <rPh sb="7" eb="8">
      <t>カ</t>
    </rPh>
    <phoneticPr fontId="1"/>
  </si>
  <si>
    <t>平成</t>
  </si>
  <si>
    <t>4</t>
    <phoneticPr fontId="1"/>
  </si>
  <si>
    <t>12</t>
    <phoneticPr fontId="1"/>
  </si>
  <si>
    <t>3</t>
    <phoneticPr fontId="1"/>
  </si>
  <si>
    <t>105-0013</t>
    <phoneticPr fontId="1"/>
  </si>
  <si>
    <t>03-3432-0258</t>
    <phoneticPr fontId="1"/>
  </si>
  <si>
    <t>12</t>
    <phoneticPr fontId="1"/>
  </si>
  <si>
    <t>123456</t>
    <phoneticPr fontId="1"/>
  </si>
  <si>
    <t>234567</t>
    <phoneticPr fontId="1"/>
  </si>
  <si>
    <t>345678</t>
    <phoneticPr fontId="1"/>
  </si>
  <si>
    <r>
      <t>生年月日</t>
    </r>
    <r>
      <rPr>
        <b/>
        <sz val="9"/>
        <color indexed="8"/>
        <rFont val="ＭＳ Ｐゴシック"/>
        <family val="3"/>
        <charset val="128"/>
      </rPr>
      <t/>
    </r>
    <rPh sb="0" eb="2">
      <t>セイネン</t>
    </rPh>
    <rPh sb="2" eb="4">
      <t>ガッピ</t>
    </rPh>
    <phoneticPr fontId="1"/>
  </si>
  <si>
    <t>女</t>
  </si>
  <si>
    <t>学校名</t>
    <rPh sb="0" eb="2">
      <t>ガッコウ</t>
    </rPh>
    <rPh sb="2" eb="3">
      <t>メイ</t>
    </rPh>
    <phoneticPr fontId="1"/>
  </si>
  <si>
    <t>課程名</t>
    <rPh sb="0" eb="2">
      <t>カテイ</t>
    </rPh>
    <rPh sb="2" eb="3">
      <t>メイ</t>
    </rPh>
    <phoneticPr fontId="1"/>
  </si>
  <si>
    <t>卒業年月</t>
    <rPh sb="0" eb="2">
      <t>ソツギョウ</t>
    </rPh>
    <rPh sb="2" eb="4">
      <t>ネンゲツ</t>
    </rPh>
    <phoneticPr fontId="1"/>
  </si>
  <si>
    <t>取得免許(はり師）</t>
    <rPh sb="0" eb="2">
      <t>シュトク</t>
    </rPh>
    <rPh sb="2" eb="4">
      <t>メンキョ</t>
    </rPh>
    <rPh sb="7" eb="8">
      <t>シ</t>
    </rPh>
    <phoneticPr fontId="1"/>
  </si>
  <si>
    <t>取得免許(きゆう師）</t>
    <rPh sb="0" eb="2">
      <t>シュトク</t>
    </rPh>
    <rPh sb="2" eb="4">
      <t>メンキョ</t>
    </rPh>
    <rPh sb="8" eb="9">
      <t>シ</t>
    </rPh>
    <phoneticPr fontId="1"/>
  </si>
  <si>
    <t>取得免許(あマ指師）</t>
    <rPh sb="0" eb="2">
      <t>シュトク</t>
    </rPh>
    <rPh sb="2" eb="4">
      <t>メンキョ</t>
    </rPh>
    <rPh sb="7" eb="8">
      <t>シ</t>
    </rPh>
    <rPh sb="8" eb="9">
      <t>シ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</si>
  <si>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</si>
  <si>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</si>
  <si>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あマ指</t>
    <rPh sb="2" eb="3">
      <t>シ</t>
    </rPh>
    <phoneticPr fontId="1"/>
  </si>
  <si>
    <t>月</t>
    <rPh sb="0" eb="1">
      <t>ツキ</t>
    </rPh>
    <phoneticPr fontId="1"/>
  </si>
  <si>
    <r>
      <t xml:space="preserve">電話
</t>
    </r>
    <r>
      <rPr>
        <sz val="9"/>
        <color indexed="8"/>
        <rFont val="ＭＳ Ｐゴシック"/>
        <family val="3"/>
        <charset val="128"/>
      </rPr>
      <t>自宅・携帯どちらでも可</t>
    </r>
    <rPh sb="0" eb="2">
      <t>デンワ</t>
    </rPh>
    <rPh sb="3" eb="5">
      <t>ジタク</t>
    </rPh>
    <rPh sb="6" eb="8">
      <t>ケイタイ</t>
    </rPh>
    <rPh sb="13" eb="14">
      <t>カ</t>
    </rPh>
    <phoneticPr fontId="1"/>
  </si>
  <si>
    <t>入力欄</t>
    <rPh sb="0" eb="2">
      <t>ニュウリョク</t>
    </rPh>
    <rPh sb="2" eb="3">
      <t>ラン</t>
    </rPh>
    <phoneticPr fontId="1"/>
  </si>
  <si>
    <t>療養費申請資格停止等の行政処分</t>
    <rPh sb="0" eb="3">
      <t>リョウヨウヒ</t>
    </rPh>
    <rPh sb="3" eb="5">
      <t>シンセイ</t>
    </rPh>
    <rPh sb="5" eb="7">
      <t>シカク</t>
    </rPh>
    <rPh sb="7" eb="9">
      <t>テイシ</t>
    </rPh>
    <rPh sb="9" eb="10">
      <t>トウ</t>
    </rPh>
    <rPh sb="11" eb="15">
      <t>ギョウセイショブン</t>
    </rPh>
    <phoneticPr fontId="1"/>
  </si>
  <si>
    <t>○</t>
  </si>
  <si>
    <t>柔整</t>
  </si>
  <si>
    <r>
      <t>年齢</t>
    </r>
    <r>
      <rPr>
        <sz val="9"/>
        <color indexed="8"/>
        <rFont val="ＭＳ Ｐゴシック"/>
        <family val="3"/>
        <charset val="128"/>
      </rPr>
      <t xml:space="preserve">
(自動計算)</t>
    </r>
    <rPh sb="0" eb="2">
      <t>ネンレイ</t>
    </rPh>
    <rPh sb="4" eb="6">
      <t>ジドウ</t>
    </rPh>
    <rPh sb="6" eb="8">
      <t>ケイサン</t>
    </rPh>
    <phoneticPr fontId="1"/>
  </si>
  <si>
    <t>みなと鍼灸専門学校</t>
    <rPh sb="3" eb="5">
      <t>シンキュウ</t>
    </rPh>
    <rPh sb="5" eb="7">
      <t>センモン</t>
    </rPh>
    <rPh sb="7" eb="9">
      <t>ガッコウ</t>
    </rPh>
    <phoneticPr fontId="1"/>
  </si>
  <si>
    <r>
      <t xml:space="preserve">実務経験
年数合計
</t>
    </r>
    <r>
      <rPr>
        <sz val="9"/>
        <color indexed="8"/>
        <rFont val="ＭＳ Ｐゴシック"/>
        <family val="3"/>
        <charset val="128"/>
      </rPr>
      <t>(自動計算)</t>
    </r>
    <rPh sb="0" eb="2">
      <t>ジツム</t>
    </rPh>
    <rPh sb="2" eb="4">
      <t>ケイケン</t>
    </rPh>
    <rPh sb="5" eb="7">
      <t>ネンスウ</t>
    </rPh>
    <rPh sb="7" eb="9">
      <t>ゴウケイ</t>
    </rPh>
    <rPh sb="11" eb="13">
      <t>ジドウ</t>
    </rPh>
    <rPh sb="13" eb="15">
      <t>ケイサン</t>
    </rPh>
    <phoneticPr fontId="1"/>
  </si>
  <si>
    <t>よもぎ鍼灸整骨院</t>
    <rPh sb="3" eb="5">
      <t>シンキュウ</t>
    </rPh>
    <rPh sb="5" eb="8">
      <t>セイコツイン</t>
    </rPh>
    <phoneticPr fontId="1"/>
  </si>
  <si>
    <t>1-12-9</t>
    <phoneticPr fontId="1"/>
  </si>
  <si>
    <t>第一長谷川ビル4階</t>
    <rPh sb="0" eb="2">
      <t>ダイイチ</t>
    </rPh>
    <rPh sb="2" eb="5">
      <t>ハセガワ</t>
    </rPh>
    <rPh sb="8" eb="9">
      <t>カイ</t>
    </rPh>
    <phoneticPr fontId="1"/>
  </si>
  <si>
    <t>東洋　療太郎</t>
    <rPh sb="0" eb="2">
      <t>トウヨウ</t>
    </rPh>
    <rPh sb="3" eb="4">
      <t>リョウ</t>
    </rPh>
    <rPh sb="4" eb="6">
      <t>タロウ</t>
    </rPh>
    <phoneticPr fontId="1"/>
  </si>
  <si>
    <t>【注意事項】</t>
    <rPh sb="1" eb="3">
      <t>チュウイ</t>
    </rPh>
    <rPh sb="3" eb="5">
      <t>ジコウ</t>
    </rPh>
    <phoneticPr fontId="1"/>
  </si>
  <si>
    <t>６．枠内のサイズはおおよその目安です。縦横の比率をなるべく変更せずに貼付して下さい。</t>
    <rPh sb="2" eb="4">
      <t>ワクナイ</t>
    </rPh>
    <rPh sb="14" eb="16">
      <t>メヤス</t>
    </rPh>
    <rPh sb="19" eb="21">
      <t>タテヨコ</t>
    </rPh>
    <rPh sb="22" eb="24">
      <t>ヒリツ</t>
    </rPh>
    <rPh sb="29" eb="31">
      <t>ヘンコウ</t>
    </rPh>
    <rPh sb="34" eb="36">
      <t>チョウフ</t>
    </rPh>
    <rPh sb="38" eb="39">
      <t>クダ</t>
    </rPh>
    <phoneticPr fontId="1"/>
  </si>
  <si>
    <t>なし</t>
  </si>
  <si>
    <t>日</t>
    <rPh sb="0" eb="1">
      <t>ヒ</t>
    </rPh>
    <phoneticPr fontId="1"/>
  </si>
  <si>
    <t>団体推薦</t>
    <rPh sb="0" eb="2">
      <t>ダンタイ</t>
    </rPh>
    <rPh sb="2" eb="4">
      <t>スイセン</t>
    </rPh>
    <phoneticPr fontId="1"/>
  </si>
  <si>
    <t>団体名</t>
    <rPh sb="0" eb="2">
      <t>ダンタイ</t>
    </rPh>
    <rPh sb="2" eb="3">
      <t>メイ</t>
    </rPh>
    <phoneticPr fontId="1"/>
  </si>
  <si>
    <t>会員番号</t>
    <rPh sb="0" eb="2">
      <t>カイイン</t>
    </rPh>
    <rPh sb="2" eb="4">
      <t>バンゴウ</t>
    </rPh>
    <phoneticPr fontId="1"/>
  </si>
  <si>
    <t>学校協会会員校</t>
  </si>
  <si>
    <t>２０１９年度あん摩マッサージ指圧師、はり師及びきゅう師臨床実習指導者講習会受講申請書</t>
    <rPh sb="4" eb="5">
      <t>ネン</t>
    </rPh>
    <rPh sb="5" eb="6">
      <t>ド</t>
    </rPh>
    <rPh sb="6" eb="8">
      <t>ヘイネンド</t>
    </rPh>
    <phoneticPr fontId="1"/>
  </si>
  <si>
    <t>5人以上</t>
  </si>
  <si>
    <t>【写真の貼付方法】
「挿入」タブから「画像の挿入」
を選択し、写真ファイル名を選択します。</t>
    <rPh sb="1" eb="3">
      <t>シャシン</t>
    </rPh>
    <rPh sb="4" eb="6">
      <t>テンプ</t>
    </rPh>
    <rPh sb="6" eb="8">
      <t>ホウホウ</t>
    </rPh>
    <rPh sb="11" eb="13">
      <t>ソウニュウ</t>
    </rPh>
    <rPh sb="19" eb="21">
      <t>ガゾウ</t>
    </rPh>
    <rPh sb="22" eb="24">
      <t>ソウニュウ</t>
    </rPh>
    <rPh sb="27" eb="29">
      <t>センタク</t>
    </rPh>
    <rPh sb="31" eb="33">
      <t>シャシン</t>
    </rPh>
    <rPh sb="37" eb="38">
      <t>メイ</t>
    </rPh>
    <rPh sb="39" eb="41">
      <t>センタク</t>
    </rPh>
    <phoneticPr fontId="1"/>
  </si>
  <si>
    <t>令和</t>
  </si>
  <si>
    <r>
      <t>現在の所属施設（</t>
    </r>
    <r>
      <rPr>
        <u/>
        <sz val="11"/>
        <color indexed="60"/>
        <rFont val="ＭＳ Ｐゴシック"/>
        <family val="3"/>
        <charset val="128"/>
      </rPr>
      <t>基準日：２０１９年１２月７日</t>
    </r>
    <r>
      <rPr>
        <sz val="11"/>
        <color indexed="8"/>
        <rFont val="ＭＳ Ｐゴシック"/>
        <family val="3"/>
        <charset val="128"/>
      </rPr>
      <t>）</t>
    </r>
    <rPh sb="0" eb="2">
      <t>ゲンザイ</t>
    </rPh>
    <rPh sb="3" eb="5">
      <t>ショゾク</t>
    </rPh>
    <rPh sb="5" eb="7">
      <t>シセツ</t>
    </rPh>
    <rPh sb="8" eb="11">
      <t>キジュンビ</t>
    </rPh>
    <rPh sb="16" eb="17">
      <t>ネン</t>
    </rPh>
    <rPh sb="19" eb="20">
      <t>ガツ</t>
    </rPh>
    <rPh sb="21" eb="22">
      <t>ニチ</t>
    </rPh>
    <phoneticPr fontId="1"/>
  </si>
  <si>
    <t>開催日：　２０１９年１２月７日、８日（大阪）</t>
    <rPh sb="0" eb="3">
      <t>カイサイビ</t>
    </rPh>
    <rPh sb="9" eb="10">
      <t>ネン</t>
    </rPh>
    <rPh sb="19" eb="21">
      <t>オオサカ</t>
    </rPh>
    <phoneticPr fontId="1"/>
  </si>
  <si>
    <t>①年月日、退職月+1</t>
  </si>
  <si>
    <t>②「元年」→「1年」
　【計算ベース】</t>
  </si>
  <si>
    <t>職歴１</t>
  </si>
  <si>
    <t>職歴２</t>
  </si>
  <si>
    <t>職歴３</t>
  </si>
  <si>
    <t>職歴４</t>
  </si>
  <si>
    <t>職歴５</t>
  </si>
  <si>
    <t>いつから</t>
  </si>
  <si>
    <t>いつまで</t>
  </si>
  <si>
    <t>合計</t>
  </si>
  <si>
    <t>施設名</t>
  </si>
  <si>
    <t>年号</t>
  </si>
  <si>
    <t>年</t>
  </si>
  <si>
    <t>月</t>
  </si>
  <si>
    <t>大門鍼灸マッサージ院</t>
  </si>
  <si>
    <t>よもぎ鍼灸整骨院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</si>
</sst>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gge&quot;年&quot;m&quot;月&quot;d&quot;日&quot;;@"/>
    <numFmt numFmtId="177" formatCode="0_ "/>
    <numFmt numFmtId="178" formatCode="[$-411]ge\.m\.d;@"/>
    <numFmt numFmtId="179" formatCode="yyyy/m/d;@"/>
    <numFmt numFmtId="180" formatCode="0_);[Red]\(0\)"/>
    <numFmt numFmtId="181" formatCode="yyyy&quot;年&quot;m&quot;月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Protection="1">
      <alignment vertical="center"/>
      <protection hidden="1"/>
    </xf>
    <xf numFmtId="49" fontId="8" fillId="0" borderId="0" xfId="0" applyNumberFormat="1" applyFont="1" applyFill="1" applyAlignment="1" applyProtection="1">
      <alignment horizontal="center" vertical="center" wrapText="1"/>
      <protection hidden="1"/>
    </xf>
    <xf numFmtId="49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2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" xfId="0" applyNumberFormat="1" applyFont="1" applyFill="1" applyBorder="1" applyAlignment="1" applyProtection="1">
      <alignment horizontal="center" vertical="center" shrinkToFit="1"/>
      <protection hidden="1"/>
    </xf>
    <xf numFmtId="49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3" xfId="0" applyNumberFormat="1" applyFont="1" applyFill="1" applyBorder="1" applyAlignment="1" applyProtection="1">
      <alignment vertical="center" shrinkToFit="1"/>
      <protection hidden="1"/>
    </xf>
    <xf numFmtId="49" fontId="7" fillId="0" borderId="3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4" xfId="0" applyNumberFormat="1" applyFont="1" applyFill="1" applyBorder="1" applyAlignment="1" applyProtection="1">
      <alignment vertical="center" wrapText="1"/>
      <protection hidden="1"/>
    </xf>
    <xf numFmtId="49" fontId="8" fillId="0" borderId="6" xfId="0" applyNumberFormat="1" applyFont="1" applyFill="1" applyBorder="1" applyAlignment="1" applyProtection="1">
      <alignment vertical="center" wrapText="1"/>
      <protection hidden="1"/>
    </xf>
    <xf numFmtId="49" fontId="7" fillId="0" borderId="0" xfId="0" applyNumberFormat="1" applyFont="1" applyFill="1" applyAlignment="1" applyProtection="1">
      <alignment vertical="center" wrapText="1"/>
      <protection hidden="1"/>
    </xf>
    <xf numFmtId="49" fontId="8" fillId="0" borderId="0" xfId="0" applyNumberFormat="1" applyFont="1" applyFill="1" applyAlignment="1" applyProtection="1">
      <alignment horizontal="center" vertical="center" textRotation="255" wrapText="1"/>
      <protection hidden="1"/>
    </xf>
    <xf numFmtId="14" fontId="6" fillId="0" borderId="0" xfId="0" applyNumberFormat="1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179" fontId="8" fillId="0" borderId="0" xfId="0" applyNumberFormat="1" applyFont="1" applyAlignment="1" applyProtection="1">
      <alignment vertical="center" wrapText="1"/>
      <protection hidden="1"/>
    </xf>
    <xf numFmtId="31" fontId="8" fillId="0" borderId="0" xfId="0" applyNumberFormat="1" applyFont="1" applyAlignment="1" applyProtection="1">
      <alignment vertical="center" wrapText="1"/>
      <protection hidden="1"/>
    </xf>
    <xf numFmtId="58" fontId="8" fillId="0" borderId="0" xfId="0" applyNumberFormat="1" applyFont="1" applyAlignment="1" applyProtection="1">
      <alignment vertical="center" wrapText="1"/>
      <protection hidden="1"/>
    </xf>
    <xf numFmtId="178" fontId="8" fillId="0" borderId="0" xfId="0" applyNumberFormat="1" applyFont="1" applyAlignment="1" applyProtection="1">
      <alignment vertical="center" wrapText="1"/>
      <protection hidden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" xfId="0" applyNumberFormat="1" applyFont="1" applyFill="1" applyBorder="1" applyAlignment="1" applyProtection="1">
      <alignment vertical="center" shrinkToFit="1"/>
      <protection locked="0"/>
    </xf>
    <xf numFmtId="49" fontId="7" fillId="0" borderId="6" xfId="0" applyNumberFormat="1" applyFont="1" applyFill="1" applyBorder="1" applyAlignment="1" applyProtection="1">
      <alignment vertical="center" shrinkToFi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3" xfId="0" applyNumberFormat="1" applyFont="1" applyFill="1" applyBorder="1" applyAlignment="1" applyProtection="1">
      <alignment vertical="center" wrapText="1"/>
      <protection locked="0"/>
    </xf>
    <xf numFmtId="14" fontId="14" fillId="0" borderId="8" xfId="0" applyNumberFormat="1" applyFont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4" fillId="0" borderId="7" xfId="0" applyFont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" xfId="0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vertical="center" wrapText="1"/>
      <protection hidden="1"/>
    </xf>
    <xf numFmtId="0" fontId="14" fillId="0" borderId="8" xfId="0" applyFont="1" applyBorder="1" applyAlignment="1" applyProtection="1">
      <alignment vertical="center" wrapText="1"/>
      <protection hidden="1"/>
    </xf>
    <xf numFmtId="0" fontId="14" fillId="0" borderId="0" xfId="0" applyFont="1" applyProtection="1">
      <alignment vertical="center"/>
      <protection hidden="1"/>
    </xf>
    <xf numFmtId="14" fontId="14" fillId="0" borderId="0" xfId="0" applyNumberFormat="1" applyFont="1" applyAlignment="1" applyProtection="1">
      <alignment vertical="center" wrapText="1"/>
      <protection hidden="1"/>
    </xf>
    <xf numFmtId="0" fontId="17" fillId="0" borderId="0" xfId="0" applyFont="1" applyProtection="1">
      <alignment vertical="center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17" fillId="0" borderId="7" xfId="0" applyFont="1" applyBorder="1" applyAlignment="1" applyProtection="1">
      <alignment vertical="center" wrapText="1"/>
      <protection hidden="1"/>
    </xf>
    <xf numFmtId="14" fontId="18" fillId="0" borderId="8" xfId="0" applyNumberFormat="1" applyFont="1" applyBorder="1" applyAlignment="1" applyProtection="1">
      <alignment vertical="top" wrapText="1"/>
      <protection hidden="1"/>
    </xf>
    <xf numFmtId="14" fontId="18" fillId="0" borderId="0" xfId="0" applyNumberFormat="1" applyFont="1" applyAlignment="1" applyProtection="1">
      <alignment vertical="top" wrapText="1"/>
      <protection hidden="1"/>
    </xf>
    <xf numFmtId="179" fontId="14" fillId="0" borderId="0" xfId="0" applyNumberFormat="1" applyFont="1" applyAlignment="1" applyProtection="1">
      <alignment vertical="center" wrapText="1"/>
      <protection hidden="1"/>
    </xf>
    <xf numFmtId="14" fontId="19" fillId="0" borderId="0" xfId="0" applyNumberFormat="1" applyFont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23" xfId="0" applyFont="1" applyFill="1" applyBorder="1" applyAlignment="1" applyProtection="1">
      <alignment horizontal="center" vertical="center" wrapText="1"/>
      <protection hidden="1"/>
    </xf>
    <xf numFmtId="0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80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14" fontId="14" fillId="0" borderId="0" xfId="0" applyNumberFormat="1" applyFont="1" applyBorder="1" applyAlignment="1" applyProtection="1">
      <alignment vertical="center" wrapText="1"/>
      <protection hidden="1"/>
    </xf>
    <xf numFmtId="14" fontId="14" fillId="0" borderId="8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181" fontId="15" fillId="0" borderId="0" xfId="0" applyNumberFormat="1" applyFont="1" applyBorder="1" applyAlignment="1" applyProtection="1">
      <alignment vertical="center" wrapText="1"/>
      <protection hidden="1"/>
    </xf>
    <xf numFmtId="181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181" fontId="14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24" xfId="0" applyFont="1" applyFill="1" applyBorder="1" applyAlignment="1" applyProtection="1">
      <alignment horizontal="center" vertical="center" wrapText="1"/>
      <protection hidden="1"/>
    </xf>
    <xf numFmtId="0" fontId="8" fillId="2" borderId="25" xfId="0" applyFont="1" applyFill="1" applyBorder="1" applyAlignment="1" applyProtection="1">
      <alignment horizontal="center" vertical="center" wrapText="1"/>
      <protection hidden="1"/>
    </xf>
    <xf numFmtId="0" fontId="8" fillId="2" borderId="26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8" fillId="2" borderId="21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181" fontId="14" fillId="0" borderId="8" xfId="0" applyNumberFormat="1" applyFont="1" applyBorder="1" applyAlignment="1" applyProtection="1">
      <alignment horizontal="center" vertical="center" wrapText="1"/>
      <protection hidden="1"/>
    </xf>
    <xf numFmtId="0" fontId="13" fillId="2" borderId="14" xfId="0" applyFont="1" applyFill="1" applyBorder="1" applyAlignment="1" applyProtection="1">
      <alignment horizontal="center" vertical="center" wrapText="1"/>
      <protection hidden="1"/>
    </xf>
    <xf numFmtId="0" fontId="13" fillId="2" borderId="21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8" fillId="2" borderId="20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 applyProtection="1">
      <alignment horizontal="center" vertical="center" wrapText="1"/>
      <protection hidden="1"/>
    </xf>
    <xf numFmtId="0" fontId="11" fillId="2" borderId="2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/>
      <protection hidden="1"/>
    </xf>
    <xf numFmtId="0" fontId="16" fillId="2" borderId="10" xfId="0" applyFont="1" applyFill="1" applyBorder="1" applyAlignment="1" applyProtection="1">
      <alignment horizontal="center" vertical="center"/>
      <protection hidden="1"/>
    </xf>
    <xf numFmtId="0" fontId="16" fillId="2" borderId="11" xfId="0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FF99"/>
      <color rgb="FFCCFFCC"/>
      <color rgb="FFFFFF99"/>
      <color rgb="FF99FFCC"/>
      <color rgb="FF66FF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1232646</xdr:colOff>
      <xdr:row>10</xdr:row>
      <xdr:rowOff>67233</xdr:rowOff>
    </xdr:from>
    <xdr:to>
      <xdr:col>8</xdr:col>
      <xdr:colOff>89646</xdr:colOff>
      <xdr:row>13</xdr:row>
      <xdr:rowOff>145675</xdr:rowOff>
    </xdr:to>
    <xdr:sp macro="" textlink="">
      <xdr:nvSpPr>
        <xdr:cNvPr id="2" name="上矢印吹き出し 1"/>
        <xdr:cNvSpPr/>
      </xdr:nvSpPr>
      <xdr:spPr>
        <a:xfrm>
          <a:off x="4157381" y="3821204"/>
          <a:ext cx="1647265" cy="930089"/>
        </a:xfrm>
        <a:prstGeom prst="upArrowCallou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年齢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受講日を基準日として自動計算されます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15</xdr:col>
      <xdr:colOff>526677</xdr:colOff>
      <xdr:row>10</xdr:row>
      <xdr:rowOff>67235</xdr:rowOff>
    </xdr:from>
    <xdr:to>
      <xdr:col>16</xdr:col>
      <xdr:colOff>1109382</xdr:colOff>
      <xdr:row>13</xdr:row>
      <xdr:rowOff>179294</xdr:rowOff>
    </xdr:to>
    <xdr:sp macro="" textlink="">
      <xdr:nvSpPr>
        <xdr:cNvPr id="13" name="上矢印吹き出し 12"/>
        <xdr:cNvSpPr/>
      </xdr:nvSpPr>
      <xdr:spPr>
        <a:xfrm>
          <a:off x="16360589" y="3821206"/>
          <a:ext cx="2218764" cy="963706"/>
        </a:xfrm>
        <a:prstGeom prst="upArrowCallou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専門学歴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8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「あマ指師・はり師・きゅう師」の養成校をご記入ください。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34</xdr:col>
      <xdr:colOff>0</xdr:colOff>
      <xdr:row>10</xdr:row>
      <xdr:rowOff>33618</xdr:rowOff>
    </xdr:from>
    <xdr:to>
      <xdr:col>39</xdr:col>
      <xdr:colOff>0</xdr:colOff>
      <xdr:row>13</xdr:row>
      <xdr:rowOff>112060</xdr:rowOff>
    </xdr:to>
    <xdr:sp macro="" textlink="">
      <xdr:nvSpPr>
        <xdr:cNvPr id="19" name="上矢印吹き出し 18"/>
        <xdr:cNvSpPr/>
      </xdr:nvSpPr>
      <xdr:spPr>
        <a:xfrm>
          <a:off x="25426147" y="3787589"/>
          <a:ext cx="1647265" cy="930089"/>
        </a:xfrm>
        <a:prstGeom prst="upArrowCallou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職歴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資格取得後から現在まで</a:t>
          </a:r>
          <a:endParaRPr lang="ja-JP" altLang="ja-JP" sz="1000">
            <a:solidFill>
              <a:srgbClr val="FF0000"/>
            </a:solidFill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の職歴をご記入ください。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79</xdr:col>
      <xdr:colOff>907680</xdr:colOff>
      <xdr:row>10</xdr:row>
      <xdr:rowOff>78444</xdr:rowOff>
    </xdr:from>
    <xdr:to>
      <xdr:col>82</xdr:col>
      <xdr:colOff>313765</xdr:colOff>
      <xdr:row>13</xdr:row>
      <xdr:rowOff>190503</xdr:rowOff>
    </xdr:to>
    <xdr:sp macro="" textlink="">
      <xdr:nvSpPr>
        <xdr:cNvPr id="20" name="上矢印吹き出し 19"/>
        <xdr:cNvSpPr/>
      </xdr:nvSpPr>
      <xdr:spPr>
        <a:xfrm>
          <a:off x="44207209" y="3832415"/>
          <a:ext cx="1647262" cy="963706"/>
        </a:xfrm>
        <a:prstGeom prst="upArrowCallou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実務経験年数合計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ご入力いただいた職歴を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もとに自動計算されます。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39</xdr:col>
      <xdr:colOff>201706</xdr:colOff>
      <xdr:row>10</xdr:row>
      <xdr:rowOff>40342</xdr:rowOff>
    </xdr:from>
    <xdr:to>
      <xdr:col>43</xdr:col>
      <xdr:colOff>381000</xdr:colOff>
      <xdr:row>13</xdr:row>
      <xdr:rowOff>118784</xdr:rowOff>
    </xdr:to>
    <xdr:sp macro="" textlink="">
      <xdr:nvSpPr>
        <xdr:cNvPr id="21" name="上矢印吹き出し 20"/>
        <xdr:cNvSpPr/>
      </xdr:nvSpPr>
      <xdr:spPr>
        <a:xfrm>
          <a:off x="27275118" y="3794313"/>
          <a:ext cx="1344706" cy="930089"/>
        </a:xfrm>
        <a:prstGeom prst="upArrowCallou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職歴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合計年数は自動計算されます。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97</xdr:col>
      <xdr:colOff>257734</xdr:colOff>
      <xdr:row>10</xdr:row>
      <xdr:rowOff>44823</xdr:rowOff>
    </xdr:from>
    <xdr:to>
      <xdr:col>101</xdr:col>
      <xdr:colOff>582705</xdr:colOff>
      <xdr:row>13</xdr:row>
      <xdr:rowOff>156882</xdr:rowOff>
    </xdr:to>
    <xdr:sp macro="" textlink="">
      <xdr:nvSpPr>
        <xdr:cNvPr id="22" name="上矢印吹き出し 21"/>
        <xdr:cNvSpPr/>
      </xdr:nvSpPr>
      <xdr:spPr>
        <a:xfrm>
          <a:off x="58942940" y="3798794"/>
          <a:ext cx="1983441" cy="963706"/>
        </a:xfrm>
        <a:prstGeom prst="upArrowCallou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開設期間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合計年数は自動計算されます。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年月日を正確にご入力ください。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103</xdr:col>
      <xdr:colOff>85163</xdr:colOff>
      <xdr:row>10</xdr:row>
      <xdr:rowOff>17929</xdr:rowOff>
    </xdr:from>
    <xdr:to>
      <xdr:col>104</xdr:col>
      <xdr:colOff>981633</xdr:colOff>
      <xdr:row>15</xdr:row>
      <xdr:rowOff>100854</xdr:rowOff>
    </xdr:to>
    <xdr:sp macro="" textlink="">
      <xdr:nvSpPr>
        <xdr:cNvPr id="23" name="上矢印吹き出し 22"/>
        <xdr:cNvSpPr/>
      </xdr:nvSpPr>
      <xdr:spPr>
        <a:xfrm>
          <a:off x="62468310" y="3771900"/>
          <a:ext cx="1983441" cy="1629336"/>
        </a:xfrm>
        <a:prstGeom prst="upArrowCallout">
          <a:avLst>
            <a:gd name="adj1" fmla="val 17188"/>
            <a:gd name="adj2" fmla="val 15763"/>
            <a:gd name="adj3" fmla="val 12571"/>
            <a:gd name="adj4" fmla="val 78588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団体推薦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全鍼師会、日鍼会、日マ会の推薦がある方は会員番号をご入力ください。</a:t>
          </a:r>
          <a:endParaRPr lang="ja-JP" altLang="ja-JP" sz="10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会員番号のご入力がない場合、「一般申込」扱いとさせていただきますのでご了承ください。</a:t>
          </a:r>
          <a:endParaRPr lang="ja-JP" altLang="ja-JP" sz="1000">
            <a:effectLst/>
          </a:endParaRPr>
        </a:p>
        <a:p>
          <a:endParaRPr lang="ja-JP" altLang="ja-JP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A20"/>
  <sheetViews>
    <sheetView showZeros="0" tabSelected="1" view="pageBreakPreview" zoomScale="85" zoomScaleNormal="85" zoomScaleSheetLayoutView="85" workbookViewId="0">
      <selection activeCell="C12" sqref="C12"/>
    </sheetView>
  </sheetViews>
  <sheetFormatPr defaultRowHeight="27.75" customHeight="1" x14ac:dyDescent="0.15"/>
  <cols>
    <col min="1" max="1" width="3.125" style="1" bestFit="1" customWidth="1"/>
    <col min="2" max="5" width="8.75" style="1" customWidth="1"/>
    <col min="6" max="6" width="22.75" style="1" customWidth="1"/>
    <col min="7" max="7" width="8.125" style="1" customWidth="1"/>
    <col min="8" max="8" width="5.75" style="1" customWidth="1"/>
    <col min="9" max="9" width="11.375" style="1" customWidth="1"/>
    <col min="10" max="10" width="10" style="1" customWidth="1"/>
    <col min="11" max="11" width="19" style="1" customWidth="1"/>
    <col min="12" max="12" width="15.375" style="1" customWidth="1"/>
    <col min="13" max="13" width="19.5" style="1" customWidth="1"/>
    <col min="14" max="14" width="17.25" style="1" customWidth="1"/>
    <col min="15" max="15" width="32.375" style="1" customWidth="1"/>
    <col min="16" max="16" width="21.5" style="1" customWidth="1"/>
    <col min="17" max="17" width="18.375" style="1" customWidth="1"/>
    <col min="18" max="18" width="5.25" style="1" customWidth="1"/>
    <col min="19" max="20" width="4.625" style="1" customWidth="1"/>
    <col min="21" max="21" width="9.125" style="1" customWidth="1"/>
    <col min="22" max="22" width="5" style="1" customWidth="1"/>
    <col min="23" max="25" width="3.625" style="1" customWidth="1"/>
    <col min="26" max="26" width="9.125" style="1" customWidth="1"/>
    <col min="27" max="27" width="5" style="1" customWidth="1"/>
    <col min="28" max="30" width="3.625" style="1" customWidth="1"/>
    <col min="31" max="31" width="9" style="1" customWidth="1"/>
    <col min="32" max="32" width="5" style="1" customWidth="1"/>
    <col min="33" max="35" width="3.625" style="1" customWidth="1"/>
    <col min="36" max="36" width="5.125" style="1" customWidth="1"/>
    <col min="37" max="38" width="3.75" style="1" customWidth="1"/>
    <col min="39" max="39" width="5.125" style="1" customWidth="1"/>
    <col min="40" max="43" width="3.75" style="1" customWidth="1"/>
    <col min="44" max="44" width="16.125" style="1" customWidth="1"/>
    <col min="45" max="45" width="5.125" style="1" customWidth="1"/>
    <col min="46" max="47" width="3.75" style="1" customWidth="1"/>
    <col min="48" max="48" width="5.125" style="1" customWidth="1"/>
    <col min="49" max="52" width="3.75" style="1" customWidth="1"/>
    <col min="53" max="53" width="16.125" style="1" customWidth="1"/>
    <col min="54" max="54" width="5.125" style="1" customWidth="1"/>
    <col min="55" max="56" width="3.75" style="1" customWidth="1"/>
    <col min="57" max="57" width="5.125" style="1" customWidth="1"/>
    <col min="58" max="61" width="3.75" style="1" customWidth="1"/>
    <col min="62" max="62" width="16.125" style="1" customWidth="1"/>
    <col min="63" max="63" width="5.125" style="1" customWidth="1"/>
    <col min="64" max="65" width="3.75" style="1" customWidth="1"/>
    <col min="66" max="66" width="5.125" style="1" customWidth="1"/>
    <col min="67" max="70" width="3.75" style="1" customWidth="1"/>
    <col min="71" max="71" width="16.125" style="1" customWidth="1"/>
    <col min="72" max="72" width="5.125" style="1" customWidth="1"/>
    <col min="73" max="74" width="3.75" style="1" customWidth="1"/>
    <col min="75" max="75" width="5.125" style="1" customWidth="1"/>
    <col min="76" max="79" width="3.75" style="1" customWidth="1"/>
    <col min="80" max="80" width="16.125" style="1" customWidth="1"/>
    <col min="81" max="82" width="6.625" style="1" customWidth="1"/>
    <col min="83" max="83" width="9.5" style="1" customWidth="1"/>
    <col min="84" max="84" width="25" style="1" customWidth="1"/>
    <col min="85" max="85" width="9.75" style="1" customWidth="1"/>
    <col min="86" max="86" width="11.25" style="1" customWidth="1"/>
    <col min="87" max="87" width="15.5" style="1" customWidth="1"/>
    <col min="88" max="88" width="12.875" style="1" customWidth="1"/>
    <col min="89" max="89" width="21.5" style="1" customWidth="1"/>
    <col min="90" max="90" width="15" style="1" customWidth="1"/>
    <col min="91" max="91" width="14" style="1" customWidth="1"/>
    <col min="92" max="94" width="6.625" style="1" customWidth="1"/>
    <col min="95" max="95" width="7.375" style="1" bestFit="1" customWidth="1"/>
    <col min="96" max="101" width="5.5" style="1" customWidth="1"/>
    <col min="102" max="102" width="13.75" style="1" customWidth="1"/>
    <col min="103" max="103" width="13" style="1" customWidth="1"/>
    <col min="104" max="104" width="14.25" style="58" customWidth="1"/>
    <col min="105" max="105" width="14.125" style="58" customWidth="1"/>
    <col min="106" max="16384" width="9" style="1"/>
  </cols>
  <sheetData>
    <row r="1" spans="1:105" ht="21.75" customHeight="1" x14ac:dyDescent="0.15">
      <c r="B1" s="119" t="s">
        <v>36</v>
      </c>
      <c r="C1" s="119"/>
      <c r="D1" s="119"/>
      <c r="E1" s="119"/>
      <c r="F1" s="119"/>
      <c r="G1" s="119"/>
      <c r="H1" s="119"/>
      <c r="I1" s="119"/>
      <c r="J1" s="119"/>
      <c r="AJ1" s="95" t="str">
        <f>AJ9&amp;AK9&amp;"年"&amp;AL9&amp;"月"&amp;"1日"</f>
        <v>平成12年4月1日</v>
      </c>
      <c r="AK1" s="95"/>
      <c r="AL1" s="95"/>
      <c r="AM1" s="95" t="str">
        <f>AM9&amp;AN9&amp;"年"&amp;AO9&amp;"月"&amp;"1日"</f>
        <v>平成20年3月1日</v>
      </c>
      <c r="AN1" s="95"/>
      <c r="AO1" s="95"/>
      <c r="AP1" s="56" t="s">
        <v>98</v>
      </c>
      <c r="AQ1" s="56"/>
      <c r="AR1" s="56"/>
      <c r="AS1" s="95" t="str">
        <f>AS9&amp;AT9&amp;"年"&amp;AU9&amp;"月"&amp;"1日"</f>
        <v>平成20年4月1日</v>
      </c>
      <c r="AT1" s="95"/>
      <c r="AU1" s="95"/>
      <c r="AV1" s="95" t="str">
        <f>AV9&amp;AW9&amp;"年"&amp;AX9&amp;"月"&amp;"1日"</f>
        <v>令和1年9月1日</v>
      </c>
      <c r="AW1" s="95"/>
      <c r="AX1" s="95"/>
      <c r="AY1" s="56" t="s">
        <v>98</v>
      </c>
      <c r="AZ1" s="56"/>
      <c r="BA1" s="56"/>
      <c r="BB1" s="95" t="str">
        <f>BB9&amp;BC9&amp;"年"&amp;BD9&amp;"月"&amp;"1日"</f>
        <v>年月1日</v>
      </c>
      <c r="BC1" s="95"/>
      <c r="BD1" s="95"/>
      <c r="BE1" s="95" t="str">
        <f>BE9&amp;BF9&amp;"年"&amp;BG9&amp;"月"&amp;"1日"</f>
        <v>年月1日</v>
      </c>
      <c r="BF1" s="95"/>
      <c r="BG1" s="95"/>
      <c r="BH1" s="56" t="s">
        <v>98</v>
      </c>
      <c r="BI1" s="56"/>
      <c r="BJ1" s="56"/>
      <c r="BK1" s="95" t="str">
        <f>BK9&amp;BL9&amp;"年"&amp;BM9&amp;"月"&amp;"1日"</f>
        <v>年月1日</v>
      </c>
      <c r="BL1" s="95"/>
      <c r="BM1" s="95"/>
      <c r="BN1" s="95" t="str">
        <f>BN9&amp;BO9&amp;"年"&amp;BP9&amp;"月"&amp;"1日"</f>
        <v>年月1日</v>
      </c>
      <c r="BO1" s="95"/>
      <c r="BP1" s="95"/>
      <c r="BQ1" s="56" t="s">
        <v>98</v>
      </c>
      <c r="BR1" s="56"/>
      <c r="BS1" s="56"/>
      <c r="BT1" s="95" t="str">
        <f>BT9&amp;BU9&amp;"年"&amp;BV9&amp;"月"&amp;"1日"</f>
        <v>年月1日</v>
      </c>
      <c r="BU1" s="95"/>
      <c r="BV1" s="95"/>
      <c r="BW1" s="95" t="str">
        <f>BW9&amp;BX9&amp;"年"&amp;BY9&amp;"月"&amp;"1日"</f>
        <v>年月1日</v>
      </c>
      <c r="BX1" s="95"/>
      <c r="BY1" s="95"/>
      <c r="BZ1" s="56" t="s">
        <v>98</v>
      </c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92" t="str">
        <f>$CR$9&amp;$CS$9&amp;"年"&amp;$CT$9&amp;"月"&amp;$CU$9&amp;"日"</f>
        <v>平成20年4月1日</v>
      </c>
      <c r="CS1" s="92"/>
      <c r="CT1" s="92"/>
      <c r="CU1" s="92"/>
      <c r="CV1" s="56"/>
      <c r="CW1" s="56"/>
      <c r="CX1" s="56"/>
      <c r="CY1" s="56"/>
      <c r="CZ1" s="56"/>
      <c r="DA1" s="56"/>
    </row>
    <row r="2" spans="1:105" ht="22.5" customHeight="1" x14ac:dyDescent="0.15">
      <c r="B2" s="131" t="s">
        <v>92</v>
      </c>
      <c r="C2" s="131"/>
      <c r="D2" s="131"/>
      <c r="E2" s="131"/>
      <c r="F2" s="131"/>
      <c r="G2" s="131"/>
      <c r="H2" s="131"/>
      <c r="I2" s="131"/>
      <c r="J2" s="131"/>
      <c r="AJ2" s="95" t="str">
        <f>AJ10&amp;AK10&amp;"年"&amp;AL10&amp;"月"&amp;"1日"</f>
        <v>年月1日</v>
      </c>
      <c r="AK2" s="95"/>
      <c r="AL2" s="95"/>
      <c r="AM2" s="95" t="str">
        <f>AM10&amp;AN10&amp;"年"&amp;AO10&amp;"月"&amp;"1日"</f>
        <v>年月1日</v>
      </c>
      <c r="AN2" s="95"/>
      <c r="AO2" s="95"/>
      <c r="AP2" s="56"/>
      <c r="AQ2" s="56"/>
      <c r="AR2" s="56"/>
      <c r="AS2" s="95" t="str">
        <f>AS10&amp;AT10&amp;"年"&amp;AU10&amp;"月"&amp;"1日"</f>
        <v>年月1日</v>
      </c>
      <c r="AT2" s="95"/>
      <c r="AU2" s="95"/>
      <c r="AV2" s="95" t="str">
        <f>AV10&amp;AW10&amp;"年"&amp;AX10&amp;"月"&amp;"1日"</f>
        <v>年月1日</v>
      </c>
      <c r="AW2" s="95"/>
      <c r="AX2" s="95"/>
      <c r="AY2" s="56"/>
      <c r="AZ2" s="56"/>
      <c r="BA2" s="56"/>
      <c r="BB2" s="95" t="str">
        <f>BB10&amp;BC10&amp;"年"&amp;BD10&amp;"月"&amp;"1日"</f>
        <v>年月1日</v>
      </c>
      <c r="BC2" s="95"/>
      <c r="BD2" s="95"/>
      <c r="BE2" s="95" t="str">
        <f>BE10&amp;BF10&amp;"年"&amp;BG10&amp;"月"&amp;"1日"</f>
        <v>年月1日</v>
      </c>
      <c r="BF2" s="95"/>
      <c r="BG2" s="95"/>
      <c r="BH2" s="56"/>
      <c r="BI2" s="56"/>
      <c r="BJ2" s="56"/>
      <c r="BK2" s="95" t="str">
        <f>BK10&amp;BL10&amp;"年"&amp;BM10&amp;"月"&amp;"1日"</f>
        <v>年月1日</v>
      </c>
      <c r="BL2" s="95"/>
      <c r="BM2" s="95"/>
      <c r="BN2" s="95" t="str">
        <f>BN10&amp;BO10&amp;"年"&amp;BP10&amp;"月"&amp;"1日"</f>
        <v>年月1日</v>
      </c>
      <c r="BO2" s="95"/>
      <c r="BP2" s="95"/>
      <c r="BQ2" s="56"/>
      <c r="BR2" s="56"/>
      <c r="BS2" s="56"/>
      <c r="BT2" s="95" t="str">
        <f>BT10&amp;BU10&amp;"年"&amp;BV10&amp;"月"&amp;"1日"</f>
        <v>年月1日</v>
      </c>
      <c r="BU2" s="95"/>
      <c r="BV2" s="95"/>
      <c r="BW2" s="95" t="str">
        <f>BW10&amp;BX10&amp;"年"&amp;BY10&amp;"月"&amp;"1日"</f>
        <v>年月1日</v>
      </c>
      <c r="BX2" s="95"/>
      <c r="BY2" s="95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92" t="str">
        <f>$CR$10&amp;$CS$10&amp;"年"&amp;$CT$10&amp;"月"&amp;$CU$10&amp;"日"</f>
        <v>年月日</v>
      </c>
      <c r="CS2" s="92"/>
      <c r="CT2" s="92"/>
      <c r="CU2" s="92"/>
      <c r="CV2" s="56"/>
      <c r="CW2" s="56"/>
      <c r="CX2" s="56"/>
      <c r="CY2" s="56"/>
      <c r="CZ2" s="56"/>
      <c r="DA2" s="56"/>
    </row>
    <row r="3" spans="1:105" ht="10.5" customHeight="1" thickBot="1" x14ac:dyDescent="0.2">
      <c r="A3" s="2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</row>
    <row r="4" spans="1:105" s="67" customFormat="1" ht="36" customHeight="1" thickBot="1" x14ac:dyDescent="0.2">
      <c r="B4" s="138" t="s">
        <v>97</v>
      </c>
      <c r="C4" s="139"/>
      <c r="D4" s="139"/>
      <c r="E4" s="139"/>
      <c r="F4" s="139"/>
      <c r="G4" s="140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96" t="str">
        <f>SUBSTITUTE(SUBSTITUTE(AJ1,"平成元","平成1"),"令和元","平成31")</f>
        <v>平成12年4月1日</v>
      </c>
      <c r="AK4" s="96"/>
      <c r="AL4" s="96"/>
      <c r="AM4" s="96" t="str">
        <f>SUBSTITUTE(SUBSTITUTE(AM1,"平成元","平成1"),"令和元","令和1")</f>
        <v>平成20年3月1日</v>
      </c>
      <c r="AN4" s="96"/>
      <c r="AO4" s="96"/>
      <c r="AP4" s="63" t="s">
        <v>99</v>
      </c>
      <c r="AQ4" s="56"/>
      <c r="AR4" s="66"/>
      <c r="AS4" s="96" t="str">
        <f>SUBSTITUTE(SUBSTITUTE(AS1,"平成元","平成1"),"令和元","平成31")</f>
        <v>平成20年4月1日</v>
      </c>
      <c r="AT4" s="96"/>
      <c r="AU4" s="96"/>
      <c r="AV4" s="96" t="str">
        <f>SUBSTITUTE(SUBSTITUTE(AV1,"平成元","平成1"),"令和元","令和1")</f>
        <v>令和1年9月1日</v>
      </c>
      <c r="AW4" s="96"/>
      <c r="AX4" s="96"/>
      <c r="AY4" s="56" t="s">
        <v>99</v>
      </c>
      <c r="AZ4" s="56"/>
      <c r="BA4" s="56"/>
      <c r="BB4" s="96" t="str">
        <f>SUBSTITUTE(SUBSTITUTE(BB1,"平成元","平成1"),"令和元","平成31")</f>
        <v>年月1日</v>
      </c>
      <c r="BC4" s="96"/>
      <c r="BD4" s="96"/>
      <c r="BE4" s="96" t="str">
        <f>SUBSTITUTE(SUBSTITUTE(BE1,"平成元","平成1"),"令和元","令和1")</f>
        <v>年月1日</v>
      </c>
      <c r="BF4" s="96"/>
      <c r="BG4" s="96"/>
      <c r="BH4" s="56" t="s">
        <v>99</v>
      </c>
      <c r="BI4" s="56"/>
      <c r="BJ4" s="56"/>
      <c r="BK4" s="96" t="str">
        <f>SUBSTITUTE(SUBSTITUTE(BK1,"平成元","平成1"),"令和元","平成31")</f>
        <v>年月1日</v>
      </c>
      <c r="BL4" s="96"/>
      <c r="BM4" s="96"/>
      <c r="BN4" s="96" t="str">
        <f>SUBSTITUTE(SUBSTITUTE(BN1,"平成元","平成1"),"令和元","令和1")</f>
        <v>年月1日</v>
      </c>
      <c r="BO4" s="96"/>
      <c r="BP4" s="96"/>
      <c r="BQ4" s="56" t="s">
        <v>99</v>
      </c>
      <c r="BR4" s="56"/>
      <c r="BS4" s="56"/>
      <c r="BT4" s="96" t="str">
        <f>SUBSTITUTE(SUBSTITUTE(BT1,"平成元","平成1"),"令和元","平成31")</f>
        <v>年月1日</v>
      </c>
      <c r="BU4" s="96"/>
      <c r="BV4" s="96"/>
      <c r="BW4" s="96" t="str">
        <f>SUBSTITUTE(SUBSTITUTE(BW1,"平成元","平成1"),"令和元","令和1")</f>
        <v>年月1日</v>
      </c>
      <c r="BX4" s="96"/>
      <c r="BY4" s="96"/>
      <c r="BZ4" s="56" t="s">
        <v>99</v>
      </c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93" t="str">
        <f>SUBSTITUTE(SUBSTITUTE(SUBSTITUTE(CR1,"平成元","平成1"),"令和元","平成31"),"令和1","平成31")</f>
        <v>平成20年4月1日</v>
      </c>
      <c r="CS4" s="93"/>
      <c r="CT4" s="93"/>
      <c r="CU4" s="93"/>
      <c r="CV4" s="56"/>
      <c r="CW4" s="65"/>
      <c r="CX4" s="65"/>
      <c r="CY4" s="65"/>
      <c r="CZ4" s="65"/>
      <c r="DA4" s="65"/>
    </row>
    <row r="5" spans="1:105" s="67" customFormat="1" ht="21.75" customHeight="1" x14ac:dyDescent="0.15">
      <c r="G5" s="73">
        <v>43806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9"/>
      <c r="AG5" s="69"/>
      <c r="AH5" s="69"/>
      <c r="AI5" s="69"/>
      <c r="AJ5" s="96" t="str">
        <f>SUBSTITUTE(SUBSTITUTE(AJ2,"平成元","平成1"),"令和元","平成31")</f>
        <v>年月1日</v>
      </c>
      <c r="AK5" s="96"/>
      <c r="AL5" s="96"/>
      <c r="AM5" s="96" t="str">
        <f>SUBSTITUTE(SUBSTITUTE(AM2,"平成元","平成1"),"令和元","令和1")</f>
        <v>年月1日</v>
      </c>
      <c r="AN5" s="96"/>
      <c r="AO5" s="96"/>
      <c r="AP5" s="57"/>
      <c r="AQ5" s="57"/>
      <c r="AR5" s="57"/>
      <c r="AS5" s="96" t="str">
        <f>SUBSTITUTE(SUBSTITUTE(AS2,"平成元","平成1"),"令和元","平成31")</f>
        <v>年月1日</v>
      </c>
      <c r="AT5" s="96"/>
      <c r="AU5" s="96"/>
      <c r="AV5" s="96" t="str">
        <f>SUBSTITUTE(SUBSTITUTE(AV2,"平成元","平成1"),"令和元","令和1")</f>
        <v>年月1日</v>
      </c>
      <c r="AW5" s="96"/>
      <c r="AX5" s="96"/>
      <c r="AY5" s="57"/>
      <c r="AZ5" s="57"/>
      <c r="BA5" s="56"/>
      <c r="BB5" s="96" t="str">
        <f>SUBSTITUTE(SUBSTITUTE(BB2,"平成元","平成1"),"令和元","平成31")</f>
        <v>年月1日</v>
      </c>
      <c r="BC5" s="96"/>
      <c r="BD5" s="96"/>
      <c r="BE5" s="96" t="str">
        <f>SUBSTITUTE(SUBSTITUTE(BE2,"平成元","平成1"),"令和元","令和1")</f>
        <v>年月1日</v>
      </c>
      <c r="BF5" s="96"/>
      <c r="BG5" s="96"/>
      <c r="BH5" s="56"/>
      <c r="BI5" s="56"/>
      <c r="BJ5" s="56"/>
      <c r="BK5" s="96" t="str">
        <f>SUBSTITUTE(SUBSTITUTE(BK2,"平成元","平成1"),"令和元","平成31")</f>
        <v>年月1日</v>
      </c>
      <c r="BL5" s="96"/>
      <c r="BM5" s="96"/>
      <c r="BN5" s="96" t="str">
        <f>SUBSTITUTE(SUBSTITUTE(BN2,"平成元","平成1"),"令和元","令和1")</f>
        <v>年月1日</v>
      </c>
      <c r="BO5" s="96"/>
      <c r="BP5" s="96"/>
      <c r="BQ5" s="56"/>
      <c r="BR5" s="56"/>
      <c r="BS5" s="56"/>
      <c r="BT5" s="96" t="str">
        <f>SUBSTITUTE(SUBSTITUTE(BT2,"平成元","平成1"),"令和元","平成31")</f>
        <v>年月1日</v>
      </c>
      <c r="BU5" s="96"/>
      <c r="BV5" s="96"/>
      <c r="BW5" s="96" t="str">
        <f>SUBSTITUTE(SUBSTITUTE(BW2,"平成元","平成1"),"令和元","令和1")</f>
        <v>年月1日</v>
      </c>
      <c r="BX5" s="96"/>
      <c r="BY5" s="9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93" t="str">
        <f>SUBSTITUTE(SUBSTITUTE(SUBSTITUTE(CR2,"平成元","平成1"),"令和元","平成31"),"令和1","平成31")</f>
        <v>年月日</v>
      </c>
      <c r="CS5" s="93"/>
      <c r="CT5" s="93"/>
      <c r="CU5" s="93"/>
      <c r="CV5" s="56"/>
      <c r="CW5" s="65"/>
      <c r="CX5" s="65"/>
      <c r="CY5" s="65"/>
      <c r="CZ5" s="65"/>
      <c r="DA5" s="65"/>
    </row>
    <row r="6" spans="1:105" s="3" customFormat="1" ht="17.25" customHeight="1" x14ac:dyDescent="0.15">
      <c r="B6" s="106" t="s">
        <v>39</v>
      </c>
      <c r="C6" s="107"/>
      <c r="D6" s="107"/>
      <c r="E6" s="108"/>
      <c r="F6" s="112" t="s">
        <v>60</v>
      </c>
      <c r="G6" s="112" t="s">
        <v>77</v>
      </c>
      <c r="H6" s="112" t="s">
        <v>3</v>
      </c>
      <c r="I6" s="106" t="s">
        <v>5</v>
      </c>
      <c r="J6" s="107"/>
      <c r="K6" s="107"/>
      <c r="L6" s="107"/>
      <c r="M6" s="108"/>
      <c r="N6" s="112" t="s">
        <v>72</v>
      </c>
      <c r="O6" s="112" t="s">
        <v>25</v>
      </c>
      <c r="P6" s="106" t="s">
        <v>9</v>
      </c>
      <c r="Q6" s="108"/>
      <c r="R6" s="106" t="s">
        <v>64</v>
      </c>
      <c r="S6" s="107"/>
      <c r="T6" s="108"/>
      <c r="U6" s="115" t="s">
        <v>67</v>
      </c>
      <c r="V6" s="116"/>
      <c r="W6" s="116"/>
      <c r="X6" s="116"/>
      <c r="Y6" s="117"/>
      <c r="Z6" s="115" t="s">
        <v>65</v>
      </c>
      <c r="AA6" s="116"/>
      <c r="AB6" s="116"/>
      <c r="AC6" s="116"/>
      <c r="AD6" s="117"/>
      <c r="AE6" s="115" t="s">
        <v>66</v>
      </c>
      <c r="AF6" s="116"/>
      <c r="AG6" s="116"/>
      <c r="AH6" s="116"/>
      <c r="AI6" s="117"/>
      <c r="AJ6" s="101" t="s">
        <v>100</v>
      </c>
      <c r="AK6" s="101"/>
      <c r="AL6" s="101"/>
      <c r="AM6" s="101"/>
      <c r="AN6" s="101"/>
      <c r="AO6" s="101"/>
      <c r="AP6" s="101"/>
      <c r="AQ6" s="101"/>
      <c r="AR6" s="101"/>
      <c r="AS6" s="101" t="s">
        <v>101</v>
      </c>
      <c r="AT6" s="101"/>
      <c r="AU6" s="101"/>
      <c r="AV6" s="101"/>
      <c r="AW6" s="101"/>
      <c r="AX6" s="101"/>
      <c r="AY6" s="101"/>
      <c r="AZ6" s="101"/>
      <c r="BA6" s="101"/>
      <c r="BB6" s="101" t="s">
        <v>102</v>
      </c>
      <c r="BC6" s="101"/>
      <c r="BD6" s="101"/>
      <c r="BE6" s="101"/>
      <c r="BF6" s="101"/>
      <c r="BG6" s="101"/>
      <c r="BH6" s="101"/>
      <c r="BI6" s="101"/>
      <c r="BJ6" s="101"/>
      <c r="BK6" s="101" t="s">
        <v>103</v>
      </c>
      <c r="BL6" s="101"/>
      <c r="BM6" s="101"/>
      <c r="BN6" s="101"/>
      <c r="BO6" s="101"/>
      <c r="BP6" s="101"/>
      <c r="BQ6" s="101"/>
      <c r="BR6" s="101"/>
      <c r="BS6" s="101"/>
      <c r="BT6" s="101" t="s">
        <v>104</v>
      </c>
      <c r="BU6" s="101"/>
      <c r="BV6" s="101"/>
      <c r="BW6" s="101"/>
      <c r="BX6" s="101"/>
      <c r="BY6" s="101"/>
      <c r="BZ6" s="101"/>
      <c r="CA6" s="101"/>
      <c r="CB6" s="101"/>
      <c r="CC6" s="106" t="s">
        <v>79</v>
      </c>
      <c r="CD6" s="108"/>
      <c r="CE6" s="128" t="s">
        <v>74</v>
      </c>
      <c r="CF6" s="115" t="s">
        <v>96</v>
      </c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7"/>
      <c r="CZ6" s="106" t="s">
        <v>88</v>
      </c>
      <c r="DA6" s="108"/>
    </row>
    <row r="7" spans="1:105" s="3" customFormat="1" ht="15" customHeight="1" x14ac:dyDescent="0.15">
      <c r="B7" s="109"/>
      <c r="C7" s="110"/>
      <c r="D7" s="110"/>
      <c r="E7" s="111"/>
      <c r="F7" s="113"/>
      <c r="G7" s="113"/>
      <c r="H7" s="113"/>
      <c r="I7" s="109"/>
      <c r="J7" s="110"/>
      <c r="K7" s="110"/>
      <c r="L7" s="110"/>
      <c r="M7" s="111"/>
      <c r="N7" s="113"/>
      <c r="O7" s="113"/>
      <c r="P7" s="109"/>
      <c r="Q7" s="111"/>
      <c r="R7" s="109"/>
      <c r="S7" s="110"/>
      <c r="T7" s="111"/>
      <c r="U7" s="118" t="s">
        <v>10</v>
      </c>
      <c r="V7" s="102" t="s">
        <v>11</v>
      </c>
      <c r="W7" s="102"/>
      <c r="X7" s="102"/>
      <c r="Y7" s="102"/>
      <c r="Z7" s="118" t="s">
        <v>10</v>
      </c>
      <c r="AA7" s="102" t="s">
        <v>11</v>
      </c>
      <c r="AB7" s="102"/>
      <c r="AC7" s="102"/>
      <c r="AD7" s="102"/>
      <c r="AE7" s="118" t="s">
        <v>10</v>
      </c>
      <c r="AF7" s="115" t="s">
        <v>11</v>
      </c>
      <c r="AG7" s="116"/>
      <c r="AH7" s="116"/>
      <c r="AI7" s="117"/>
      <c r="AJ7" s="102" t="s">
        <v>105</v>
      </c>
      <c r="AK7" s="102"/>
      <c r="AL7" s="102"/>
      <c r="AM7" s="102" t="s">
        <v>106</v>
      </c>
      <c r="AN7" s="102"/>
      <c r="AO7" s="115"/>
      <c r="AP7" s="102" t="s">
        <v>107</v>
      </c>
      <c r="AQ7" s="102"/>
      <c r="AR7" s="112" t="s">
        <v>108</v>
      </c>
      <c r="AS7" s="102" t="s">
        <v>105</v>
      </c>
      <c r="AT7" s="102"/>
      <c r="AU7" s="102"/>
      <c r="AV7" s="102" t="s">
        <v>106</v>
      </c>
      <c r="AW7" s="102"/>
      <c r="AX7" s="115"/>
      <c r="AY7" s="102" t="s">
        <v>107</v>
      </c>
      <c r="AZ7" s="102"/>
      <c r="BA7" s="112" t="s">
        <v>108</v>
      </c>
      <c r="BB7" s="102" t="s">
        <v>105</v>
      </c>
      <c r="BC7" s="102"/>
      <c r="BD7" s="102"/>
      <c r="BE7" s="102" t="s">
        <v>106</v>
      </c>
      <c r="BF7" s="102"/>
      <c r="BG7" s="115"/>
      <c r="BH7" s="102" t="s">
        <v>107</v>
      </c>
      <c r="BI7" s="102"/>
      <c r="BJ7" s="112" t="s">
        <v>108</v>
      </c>
      <c r="BK7" s="102" t="s">
        <v>105</v>
      </c>
      <c r="BL7" s="102"/>
      <c r="BM7" s="102"/>
      <c r="BN7" s="102" t="s">
        <v>106</v>
      </c>
      <c r="BO7" s="102"/>
      <c r="BP7" s="115"/>
      <c r="BQ7" s="102" t="s">
        <v>107</v>
      </c>
      <c r="BR7" s="102"/>
      <c r="BS7" s="112" t="s">
        <v>108</v>
      </c>
      <c r="BT7" s="102" t="s">
        <v>105</v>
      </c>
      <c r="BU7" s="102"/>
      <c r="BV7" s="102"/>
      <c r="BW7" s="102" t="s">
        <v>106</v>
      </c>
      <c r="BX7" s="102"/>
      <c r="BY7" s="115"/>
      <c r="BZ7" s="102" t="s">
        <v>107</v>
      </c>
      <c r="CA7" s="102"/>
      <c r="CB7" s="112" t="s">
        <v>108</v>
      </c>
      <c r="CC7" s="126"/>
      <c r="CD7" s="127"/>
      <c r="CE7" s="129"/>
      <c r="CF7" s="112" t="s">
        <v>12</v>
      </c>
      <c r="CG7" s="115" t="s">
        <v>69</v>
      </c>
      <c r="CH7" s="116"/>
      <c r="CI7" s="116"/>
      <c r="CJ7" s="116"/>
      <c r="CK7" s="116"/>
      <c r="CL7" s="112" t="s">
        <v>13</v>
      </c>
      <c r="CM7" s="112" t="s">
        <v>14</v>
      </c>
      <c r="CN7" s="106" t="s">
        <v>15</v>
      </c>
      <c r="CO7" s="107"/>
      <c r="CP7" s="107"/>
      <c r="CQ7" s="108"/>
      <c r="CR7" s="106" t="s">
        <v>21</v>
      </c>
      <c r="CS7" s="107"/>
      <c r="CT7" s="107"/>
      <c r="CU7" s="108"/>
      <c r="CV7" s="115" t="s">
        <v>16</v>
      </c>
      <c r="CW7" s="117"/>
      <c r="CX7" s="121" t="s">
        <v>17</v>
      </c>
      <c r="CY7" s="123" t="s">
        <v>74</v>
      </c>
      <c r="CZ7" s="126"/>
      <c r="DA7" s="127"/>
    </row>
    <row r="8" spans="1:105" s="3" customFormat="1" ht="30" customHeight="1" x14ac:dyDescent="0.15">
      <c r="B8" s="74" t="s">
        <v>18</v>
      </c>
      <c r="C8" s="75" t="s">
        <v>19</v>
      </c>
      <c r="D8" s="74" t="s">
        <v>40</v>
      </c>
      <c r="E8" s="75" t="s">
        <v>41</v>
      </c>
      <c r="F8" s="114"/>
      <c r="G8" s="114"/>
      <c r="H8" s="114"/>
      <c r="I8" s="76" t="s">
        <v>24</v>
      </c>
      <c r="J8" s="77" t="s">
        <v>6</v>
      </c>
      <c r="K8" s="77" t="s">
        <v>7</v>
      </c>
      <c r="L8" s="77" t="s">
        <v>8</v>
      </c>
      <c r="M8" s="78" t="s">
        <v>22</v>
      </c>
      <c r="N8" s="114"/>
      <c r="O8" s="114"/>
      <c r="P8" s="80" t="s">
        <v>62</v>
      </c>
      <c r="Q8" s="81" t="s">
        <v>63</v>
      </c>
      <c r="R8" s="74" t="s">
        <v>4</v>
      </c>
      <c r="S8" s="77" t="s">
        <v>0</v>
      </c>
      <c r="T8" s="75" t="s">
        <v>1</v>
      </c>
      <c r="U8" s="118"/>
      <c r="V8" s="82" t="s">
        <v>4</v>
      </c>
      <c r="W8" s="83" t="s">
        <v>0</v>
      </c>
      <c r="X8" s="83" t="s">
        <v>1</v>
      </c>
      <c r="Y8" s="84" t="s">
        <v>2</v>
      </c>
      <c r="Z8" s="118"/>
      <c r="AA8" s="74" t="s">
        <v>4</v>
      </c>
      <c r="AB8" s="77" t="s">
        <v>0</v>
      </c>
      <c r="AC8" s="77" t="s">
        <v>1</v>
      </c>
      <c r="AD8" s="75" t="s">
        <v>2</v>
      </c>
      <c r="AE8" s="118"/>
      <c r="AF8" s="74" t="s">
        <v>4</v>
      </c>
      <c r="AG8" s="77" t="s">
        <v>0</v>
      </c>
      <c r="AH8" s="77" t="s">
        <v>1</v>
      </c>
      <c r="AI8" s="75" t="s">
        <v>2</v>
      </c>
      <c r="AJ8" s="74" t="s">
        <v>109</v>
      </c>
      <c r="AK8" s="77" t="s">
        <v>110</v>
      </c>
      <c r="AL8" s="77" t="s">
        <v>111</v>
      </c>
      <c r="AM8" s="74" t="s">
        <v>109</v>
      </c>
      <c r="AN8" s="77" t="s">
        <v>110</v>
      </c>
      <c r="AO8" s="78" t="s">
        <v>111</v>
      </c>
      <c r="AP8" s="74" t="s">
        <v>110</v>
      </c>
      <c r="AQ8" s="81" t="s">
        <v>111</v>
      </c>
      <c r="AR8" s="114"/>
      <c r="AS8" s="74" t="s">
        <v>109</v>
      </c>
      <c r="AT8" s="77" t="s">
        <v>110</v>
      </c>
      <c r="AU8" s="77" t="s">
        <v>111</v>
      </c>
      <c r="AV8" s="74" t="s">
        <v>109</v>
      </c>
      <c r="AW8" s="77" t="s">
        <v>110</v>
      </c>
      <c r="AX8" s="78" t="s">
        <v>111</v>
      </c>
      <c r="AY8" s="74" t="s">
        <v>110</v>
      </c>
      <c r="AZ8" s="81" t="s">
        <v>111</v>
      </c>
      <c r="BA8" s="114"/>
      <c r="BB8" s="74" t="s">
        <v>109</v>
      </c>
      <c r="BC8" s="77" t="s">
        <v>110</v>
      </c>
      <c r="BD8" s="77" t="s">
        <v>111</v>
      </c>
      <c r="BE8" s="74" t="s">
        <v>109</v>
      </c>
      <c r="BF8" s="77" t="s">
        <v>110</v>
      </c>
      <c r="BG8" s="78" t="s">
        <v>111</v>
      </c>
      <c r="BH8" s="74" t="s">
        <v>110</v>
      </c>
      <c r="BI8" s="81" t="s">
        <v>111</v>
      </c>
      <c r="BJ8" s="114"/>
      <c r="BK8" s="74" t="s">
        <v>109</v>
      </c>
      <c r="BL8" s="77" t="s">
        <v>110</v>
      </c>
      <c r="BM8" s="77" t="s">
        <v>111</v>
      </c>
      <c r="BN8" s="74" t="s">
        <v>109</v>
      </c>
      <c r="BO8" s="77" t="s">
        <v>110</v>
      </c>
      <c r="BP8" s="78" t="s">
        <v>111</v>
      </c>
      <c r="BQ8" s="74" t="s">
        <v>110</v>
      </c>
      <c r="BR8" s="81" t="s">
        <v>111</v>
      </c>
      <c r="BS8" s="114"/>
      <c r="BT8" s="74" t="s">
        <v>109</v>
      </c>
      <c r="BU8" s="77" t="s">
        <v>110</v>
      </c>
      <c r="BV8" s="77" t="s">
        <v>111</v>
      </c>
      <c r="BW8" s="74" t="s">
        <v>109</v>
      </c>
      <c r="BX8" s="77" t="s">
        <v>110</v>
      </c>
      <c r="BY8" s="78" t="s">
        <v>111</v>
      </c>
      <c r="BZ8" s="74" t="s">
        <v>110</v>
      </c>
      <c r="CA8" s="81" t="s">
        <v>111</v>
      </c>
      <c r="CB8" s="114"/>
      <c r="CC8" s="109"/>
      <c r="CD8" s="111"/>
      <c r="CE8" s="130"/>
      <c r="CF8" s="114"/>
      <c r="CG8" s="74" t="s">
        <v>24</v>
      </c>
      <c r="CH8" s="77" t="s">
        <v>6</v>
      </c>
      <c r="CI8" s="77" t="s">
        <v>7</v>
      </c>
      <c r="CJ8" s="77" t="s">
        <v>8</v>
      </c>
      <c r="CK8" s="78" t="s">
        <v>22</v>
      </c>
      <c r="CL8" s="114"/>
      <c r="CM8" s="114"/>
      <c r="CN8" s="74" t="s">
        <v>70</v>
      </c>
      <c r="CO8" s="77" t="s">
        <v>26</v>
      </c>
      <c r="CP8" s="75" t="s">
        <v>27</v>
      </c>
      <c r="CQ8" s="85" t="s">
        <v>30</v>
      </c>
      <c r="CR8" s="102" t="s">
        <v>68</v>
      </c>
      <c r="CS8" s="125"/>
      <c r="CT8" s="80" t="s">
        <v>71</v>
      </c>
      <c r="CU8" s="81" t="s">
        <v>87</v>
      </c>
      <c r="CV8" s="86" t="s">
        <v>68</v>
      </c>
      <c r="CW8" s="81" t="s">
        <v>71</v>
      </c>
      <c r="CX8" s="122"/>
      <c r="CY8" s="124"/>
      <c r="CZ8" s="87" t="s">
        <v>89</v>
      </c>
      <c r="DA8" s="87" t="s">
        <v>90</v>
      </c>
    </row>
    <row r="9" spans="1:105" s="26" customFormat="1" ht="37.5" customHeight="1" x14ac:dyDescent="0.15">
      <c r="A9" s="4" t="s">
        <v>28</v>
      </c>
      <c r="B9" s="5" t="s">
        <v>37</v>
      </c>
      <c r="C9" s="6" t="s">
        <v>38</v>
      </c>
      <c r="D9" s="5" t="s">
        <v>42</v>
      </c>
      <c r="E9" s="6" t="s">
        <v>43</v>
      </c>
      <c r="F9" s="7">
        <v>25648</v>
      </c>
      <c r="G9" s="79">
        <f>DATEDIF(F9,G5,"Y")</f>
        <v>49</v>
      </c>
      <c r="H9" s="8" t="s">
        <v>61</v>
      </c>
      <c r="I9" s="5" t="s">
        <v>54</v>
      </c>
      <c r="J9" s="9" t="s">
        <v>44</v>
      </c>
      <c r="K9" s="9" t="s">
        <v>45</v>
      </c>
      <c r="L9" s="9" t="s">
        <v>46</v>
      </c>
      <c r="M9" s="10" t="s">
        <v>47</v>
      </c>
      <c r="N9" s="6" t="s">
        <v>55</v>
      </c>
      <c r="O9" s="11" t="s">
        <v>48</v>
      </c>
      <c r="P9" s="12" t="s">
        <v>78</v>
      </c>
      <c r="Q9" s="13" t="s">
        <v>49</v>
      </c>
      <c r="R9" s="14" t="s">
        <v>50</v>
      </c>
      <c r="S9" s="9" t="s">
        <v>56</v>
      </c>
      <c r="T9" s="6" t="s">
        <v>53</v>
      </c>
      <c r="U9" s="8" t="s">
        <v>57</v>
      </c>
      <c r="V9" s="14" t="s">
        <v>50</v>
      </c>
      <c r="W9" s="9" t="s">
        <v>56</v>
      </c>
      <c r="X9" s="9" t="s">
        <v>53</v>
      </c>
      <c r="Y9" s="6" t="s">
        <v>51</v>
      </c>
      <c r="Z9" s="8" t="s">
        <v>58</v>
      </c>
      <c r="AA9" s="14" t="s">
        <v>50</v>
      </c>
      <c r="AB9" s="9" t="s">
        <v>52</v>
      </c>
      <c r="AC9" s="9" t="s">
        <v>53</v>
      </c>
      <c r="AD9" s="6" t="s">
        <v>51</v>
      </c>
      <c r="AE9" s="8" t="s">
        <v>59</v>
      </c>
      <c r="AF9" s="14" t="s">
        <v>50</v>
      </c>
      <c r="AG9" s="9" t="s">
        <v>52</v>
      </c>
      <c r="AH9" s="9" t="s">
        <v>53</v>
      </c>
      <c r="AI9" s="6" t="s">
        <v>51</v>
      </c>
      <c r="AJ9" s="14" t="s">
        <v>50</v>
      </c>
      <c r="AK9" s="15">
        <v>12</v>
      </c>
      <c r="AL9" s="16">
        <v>4</v>
      </c>
      <c r="AM9" s="14" t="s">
        <v>50</v>
      </c>
      <c r="AN9" s="15">
        <v>20</v>
      </c>
      <c r="AO9" s="16">
        <v>3</v>
      </c>
      <c r="AP9" s="88">
        <f>IFERROR(DATEDIF(AJ11,AM11,"Y"),0)</f>
        <v>8</v>
      </c>
      <c r="AQ9" s="79">
        <f>IFERROR(DATEDIF(AJ11,AM11,"Ym"),0)</f>
        <v>0</v>
      </c>
      <c r="AR9" s="17" t="s">
        <v>112</v>
      </c>
      <c r="AS9" s="18" t="s">
        <v>50</v>
      </c>
      <c r="AT9" s="19">
        <v>20</v>
      </c>
      <c r="AU9" s="20">
        <v>4</v>
      </c>
      <c r="AV9" s="18" t="s">
        <v>95</v>
      </c>
      <c r="AW9" s="19">
        <v>1</v>
      </c>
      <c r="AX9" s="20">
        <v>9</v>
      </c>
      <c r="AY9" s="88">
        <f>IFERROR(DATEDIF(AS11,AV11,"Y"),0)</f>
        <v>11</v>
      </c>
      <c r="AZ9" s="79">
        <f>IFERROR(DATEDIF(AS11,AV11,"Ym"),0)</f>
        <v>6</v>
      </c>
      <c r="BA9" s="21" t="s">
        <v>113</v>
      </c>
      <c r="BB9" s="18"/>
      <c r="BC9" s="19"/>
      <c r="BD9" s="20"/>
      <c r="BE9" s="18"/>
      <c r="BF9" s="19"/>
      <c r="BG9" s="20"/>
      <c r="BH9" s="88">
        <f>IFERROR(DATEDIF(BB11,BE11,"Y"),0)</f>
        <v>0</v>
      </c>
      <c r="BI9" s="79">
        <f>IFERROR(DATEDIF(BB11,BE11,"Ym"),0)</f>
        <v>0</v>
      </c>
      <c r="BJ9" s="22"/>
      <c r="BK9" s="18"/>
      <c r="BL9" s="19"/>
      <c r="BM9" s="20"/>
      <c r="BN9" s="18"/>
      <c r="BO9" s="19"/>
      <c r="BP9" s="20"/>
      <c r="BQ9" s="88">
        <f>IFERROR(DATEDIF(BK11,BN11,"Y"),0)</f>
        <v>0</v>
      </c>
      <c r="BR9" s="79">
        <f>IFERROR(DATEDIF(BK11,BN11,"Ym"),0)</f>
        <v>0</v>
      </c>
      <c r="BS9" s="22"/>
      <c r="BT9" s="18"/>
      <c r="BU9" s="19"/>
      <c r="BV9" s="20"/>
      <c r="BW9" s="18"/>
      <c r="BX9" s="19"/>
      <c r="BY9" s="20"/>
      <c r="BZ9" s="88">
        <f>IFERROR(DATEDIF(BT11,BW11,"Y"),0)</f>
        <v>0</v>
      </c>
      <c r="CA9" s="79">
        <f>IFERROR(DATEDIF(BT11,BW11,"Ym"),0)</f>
        <v>0</v>
      </c>
      <c r="CB9" s="22"/>
      <c r="CC9" s="88">
        <f>SUM(AP9+AY9+BH9+BQ9+BZ9)+INT(SUM(AQ9+AZ9+BI9+BR9+CA9)/12)</f>
        <v>19</v>
      </c>
      <c r="CD9" s="79">
        <f>MOD(SUM(AQ9+AZ9+BI9+BR9+CA9),12)</f>
        <v>6</v>
      </c>
      <c r="CE9" s="8" t="s">
        <v>20</v>
      </c>
      <c r="CF9" s="23" t="s">
        <v>80</v>
      </c>
      <c r="CG9" s="14" t="s">
        <v>54</v>
      </c>
      <c r="CH9" s="9" t="s">
        <v>44</v>
      </c>
      <c r="CI9" s="24" t="s">
        <v>45</v>
      </c>
      <c r="CJ9" s="24" t="s">
        <v>81</v>
      </c>
      <c r="CK9" s="25" t="s">
        <v>82</v>
      </c>
      <c r="CL9" s="6" t="s">
        <v>55</v>
      </c>
      <c r="CM9" s="8" t="s">
        <v>83</v>
      </c>
      <c r="CN9" s="5" t="s">
        <v>75</v>
      </c>
      <c r="CO9" s="9" t="s">
        <v>75</v>
      </c>
      <c r="CP9" s="6" t="s">
        <v>75</v>
      </c>
      <c r="CQ9" s="6" t="s">
        <v>76</v>
      </c>
      <c r="CR9" s="14" t="s">
        <v>50</v>
      </c>
      <c r="CS9" s="19">
        <v>20</v>
      </c>
      <c r="CT9" s="19">
        <v>4</v>
      </c>
      <c r="CU9" s="20">
        <v>1</v>
      </c>
      <c r="CV9" s="88">
        <f>IFERROR(DATEDIF(CR4,$CR$11,"Y"),"0")</f>
        <v>11</v>
      </c>
      <c r="CW9" s="79">
        <f>IFERROR(DATEDIF(CR4,$CR$11,"YM"),"0")</f>
        <v>8</v>
      </c>
      <c r="CX9" s="8" t="s">
        <v>23</v>
      </c>
      <c r="CY9" s="8" t="s">
        <v>86</v>
      </c>
      <c r="CZ9" s="59" t="s">
        <v>91</v>
      </c>
      <c r="DA9" s="60"/>
    </row>
    <row r="10" spans="1:105" s="26" customFormat="1" ht="81" customHeight="1" x14ac:dyDescent="0.15">
      <c r="A10" s="27" t="s">
        <v>73</v>
      </c>
      <c r="B10" s="35"/>
      <c r="C10" s="36"/>
      <c r="D10" s="35"/>
      <c r="E10" s="36"/>
      <c r="F10" s="37"/>
      <c r="G10" s="79">
        <f>DATEDIF(F10,G5,"Y")</f>
        <v>119</v>
      </c>
      <c r="H10" s="38"/>
      <c r="I10" s="35"/>
      <c r="J10" s="39"/>
      <c r="K10" s="40"/>
      <c r="L10" s="40"/>
      <c r="M10" s="41"/>
      <c r="N10" s="36"/>
      <c r="O10" s="42"/>
      <c r="P10" s="43"/>
      <c r="Q10" s="44"/>
      <c r="R10" s="45"/>
      <c r="S10" s="39"/>
      <c r="T10" s="36"/>
      <c r="U10" s="38"/>
      <c r="V10" s="45"/>
      <c r="W10" s="39"/>
      <c r="X10" s="39"/>
      <c r="Y10" s="36"/>
      <c r="Z10" s="38"/>
      <c r="AA10" s="45"/>
      <c r="AB10" s="39"/>
      <c r="AC10" s="39"/>
      <c r="AD10" s="36"/>
      <c r="AE10" s="38"/>
      <c r="AF10" s="46"/>
      <c r="AG10" s="47"/>
      <c r="AH10" s="47"/>
      <c r="AI10" s="48"/>
      <c r="AJ10" s="46"/>
      <c r="AK10" s="47"/>
      <c r="AL10" s="48"/>
      <c r="AM10" s="46"/>
      <c r="AN10" s="47"/>
      <c r="AO10" s="48"/>
      <c r="AP10" s="88">
        <f>IFERROR(DATEDIF(AJ12,AM12,"Y"),0)</f>
        <v>0</v>
      </c>
      <c r="AQ10" s="79">
        <f>IFERROR(DATEDIF(AJ12,AM12,"Ym"),0)</f>
        <v>0</v>
      </c>
      <c r="AR10" s="49"/>
      <c r="AS10" s="46"/>
      <c r="AT10" s="47"/>
      <c r="AU10" s="48"/>
      <c r="AV10" s="46"/>
      <c r="AW10" s="47"/>
      <c r="AX10" s="48"/>
      <c r="AY10" s="88">
        <f>IFERROR(DATEDIF(AS12,AV12,"Y"),0)</f>
        <v>0</v>
      </c>
      <c r="AZ10" s="79">
        <f>IFERROR(DATEDIF(AS12,AV12,"Ym"),0)</f>
        <v>0</v>
      </c>
      <c r="BA10" s="49"/>
      <c r="BB10" s="46"/>
      <c r="BC10" s="47"/>
      <c r="BD10" s="48"/>
      <c r="BE10" s="46"/>
      <c r="BF10" s="47"/>
      <c r="BG10" s="48"/>
      <c r="BH10" s="88">
        <f>IFERROR(DATEDIF(BB12,BE12,"Y"),0)</f>
        <v>0</v>
      </c>
      <c r="BI10" s="79">
        <f>IFERROR(DATEDIF(BB12,BE12,"Ym"),0)</f>
        <v>0</v>
      </c>
      <c r="BJ10" s="49"/>
      <c r="BK10" s="46"/>
      <c r="BL10" s="47"/>
      <c r="BM10" s="48"/>
      <c r="BN10" s="46"/>
      <c r="BO10" s="47"/>
      <c r="BP10" s="48"/>
      <c r="BQ10" s="88">
        <f>IFERROR(DATEDIF(BK12,BN12,"Y"),0)</f>
        <v>0</v>
      </c>
      <c r="BR10" s="79">
        <f>IFERROR(DATEDIF(BK12,BN12,"Ym"),0)</f>
        <v>0</v>
      </c>
      <c r="BS10" s="49"/>
      <c r="BT10" s="46"/>
      <c r="BU10" s="47"/>
      <c r="BV10" s="48"/>
      <c r="BW10" s="46"/>
      <c r="BX10" s="47"/>
      <c r="BY10" s="48"/>
      <c r="BZ10" s="88">
        <f>IFERROR(DATEDIF(BT12,BW12,"Y"),0)</f>
        <v>0</v>
      </c>
      <c r="CA10" s="79">
        <f>IFERROR(DATEDIF(BT12,BW12,"Ym"),0)</f>
        <v>0</v>
      </c>
      <c r="CB10" s="49"/>
      <c r="CC10" s="90">
        <f>SUM(AP10+AY10+BH10+BQ10+BZ10)+INT(SUM(AQ10+AZ10+BI10+BR10+CA10)/12)</f>
        <v>0</v>
      </c>
      <c r="CD10" s="91">
        <f>MOD(SUM(AQ10+AZ10+BI10+BR10+CA10),12)</f>
        <v>0</v>
      </c>
      <c r="CE10" s="38"/>
      <c r="CF10" s="50"/>
      <c r="CG10" s="43"/>
      <c r="CH10" s="40"/>
      <c r="CI10" s="51"/>
      <c r="CJ10" s="51"/>
      <c r="CK10" s="52"/>
      <c r="CL10" s="53"/>
      <c r="CM10" s="54"/>
      <c r="CN10" s="35"/>
      <c r="CO10" s="39"/>
      <c r="CP10" s="36"/>
      <c r="CQ10" s="36"/>
      <c r="CR10" s="45"/>
      <c r="CS10" s="47"/>
      <c r="CT10" s="47"/>
      <c r="CU10" s="48"/>
      <c r="CV10" s="88" t="str">
        <f>IFERROR(DATEDIF($CR$5,$CR$11,"Y"),"0")</f>
        <v>0</v>
      </c>
      <c r="CW10" s="89" t="str">
        <f>IFERROR(DATEDIF($CR$5,$CR$11,"YM"),"0")</f>
        <v>0</v>
      </c>
      <c r="CX10" s="38" t="s">
        <v>93</v>
      </c>
      <c r="CY10" s="38" t="s">
        <v>86</v>
      </c>
      <c r="CZ10" s="62"/>
      <c r="DA10" s="54"/>
    </row>
    <row r="11" spans="1:105" s="68" customFormat="1" ht="21.75" customHeight="1" x14ac:dyDescent="0.15">
      <c r="G11" s="70"/>
      <c r="H11" s="70"/>
      <c r="AJ11" s="120">
        <f>DATEVALUE(AJ$4)</f>
        <v>36617</v>
      </c>
      <c r="AK11" s="120"/>
      <c r="AL11" s="120"/>
      <c r="AM11" s="120">
        <f>EOMONTH(AM4,0)+1</f>
        <v>39539</v>
      </c>
      <c r="AN11" s="120"/>
      <c r="AO11" s="120"/>
      <c r="AP11" s="63"/>
      <c r="AQ11" s="63"/>
      <c r="AR11" s="56"/>
      <c r="AS11" s="120">
        <f>DATEVALUE(AS$4)</f>
        <v>39539</v>
      </c>
      <c r="AT11" s="120"/>
      <c r="AU11" s="120"/>
      <c r="AV11" s="120">
        <f>EOMONTH(AV4,0)+1</f>
        <v>43739</v>
      </c>
      <c r="AW11" s="120"/>
      <c r="AX11" s="120"/>
      <c r="AY11" s="56"/>
      <c r="AZ11" s="56"/>
      <c r="BA11" s="56"/>
      <c r="BB11" s="120" t="e">
        <f>DATEVALUE(BB$4)</f>
        <v>#VALUE!</v>
      </c>
      <c r="BC11" s="120"/>
      <c r="BD11" s="120"/>
      <c r="BE11" s="120" t="e">
        <f>EOMONTH(BE4,0)+1</f>
        <v>#VALUE!</v>
      </c>
      <c r="BF11" s="120"/>
      <c r="BG11" s="120"/>
      <c r="BH11" s="56"/>
      <c r="BI11" s="56"/>
      <c r="BJ11" s="56"/>
      <c r="BK11" s="120" t="e">
        <f>DATEVALUE(BK$4)</f>
        <v>#VALUE!</v>
      </c>
      <c r="BL11" s="120"/>
      <c r="BM11" s="120"/>
      <c r="BN11" s="120" t="e">
        <f>EOMONTH(BN4,0)+1</f>
        <v>#VALUE!</v>
      </c>
      <c r="BO11" s="120"/>
      <c r="BP11" s="120"/>
      <c r="BQ11" s="56"/>
      <c r="BR11" s="56"/>
      <c r="BS11" s="56"/>
      <c r="BT11" s="120" t="e">
        <f>DATEVALUE(BT$4)</f>
        <v>#VALUE!</v>
      </c>
      <c r="BU11" s="120"/>
      <c r="BV11" s="120"/>
      <c r="BW11" s="120" t="e">
        <f>EOMONTH(BW4,0)+1</f>
        <v>#VALUE!</v>
      </c>
      <c r="BX11" s="120"/>
      <c r="BY11" s="120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94">
        <v>43806</v>
      </c>
      <c r="CS11" s="94"/>
      <c r="CT11" s="55"/>
      <c r="CU11" s="64"/>
      <c r="CV11" s="56"/>
      <c r="CW11" s="56"/>
      <c r="CX11" s="56"/>
      <c r="CY11" s="56"/>
      <c r="CZ11" s="56"/>
      <c r="DA11" s="56"/>
    </row>
    <row r="12" spans="1:105" s="68" customFormat="1" ht="17.25" customHeight="1" x14ac:dyDescent="0.15">
      <c r="G12" s="71"/>
      <c r="H12" s="71"/>
      <c r="AJ12" s="99" t="e">
        <f>DATEVALUE(AJ$5)</f>
        <v>#VALUE!</v>
      </c>
      <c r="AK12" s="99"/>
      <c r="AL12" s="99"/>
      <c r="AM12" s="99" t="e">
        <f>EOMONTH(AM5,0)+1</f>
        <v>#VALUE!</v>
      </c>
      <c r="AN12" s="99"/>
      <c r="AO12" s="99"/>
      <c r="AP12" s="56"/>
      <c r="AQ12" s="56"/>
      <c r="AR12" s="56"/>
      <c r="AS12" s="99" t="e">
        <f>DATEVALUE(AS$5)</f>
        <v>#VALUE!</v>
      </c>
      <c r="AT12" s="99"/>
      <c r="AU12" s="99"/>
      <c r="AV12" s="99" t="e">
        <f>EOMONTH(AV5,0)+1</f>
        <v>#VALUE!</v>
      </c>
      <c r="AW12" s="99"/>
      <c r="AX12" s="99"/>
      <c r="AY12" s="56"/>
      <c r="AZ12" s="56"/>
      <c r="BA12" s="56"/>
      <c r="BB12" s="99" t="e">
        <f>DATEVALUE(BB$5)</f>
        <v>#VALUE!</v>
      </c>
      <c r="BC12" s="99"/>
      <c r="BD12" s="99"/>
      <c r="BE12" s="99" t="e">
        <f>EOMONTH(BE5,0)+1</f>
        <v>#VALUE!</v>
      </c>
      <c r="BF12" s="99"/>
      <c r="BG12" s="99"/>
      <c r="BH12" s="56"/>
      <c r="BI12" s="56"/>
      <c r="BJ12" s="56"/>
      <c r="BK12" s="99" t="e">
        <f>DATEVALUE(BK$5)</f>
        <v>#VALUE!</v>
      </c>
      <c r="BL12" s="99"/>
      <c r="BM12" s="99"/>
      <c r="BN12" s="99" t="e">
        <f>EOMONTH(BN5,0)+1</f>
        <v>#VALUE!</v>
      </c>
      <c r="BO12" s="99"/>
      <c r="BP12" s="99"/>
      <c r="BQ12" s="56"/>
      <c r="BR12" s="56"/>
      <c r="BS12" s="56"/>
      <c r="BT12" s="99" t="e">
        <f>DATEVALUE(BT$5)</f>
        <v>#VALUE!</v>
      </c>
      <c r="BU12" s="99"/>
      <c r="BV12" s="99"/>
      <c r="BW12" s="99" t="e">
        <f>EOMONTH(BW5,0)+1</f>
        <v>#VALUE!</v>
      </c>
      <c r="BX12" s="99"/>
      <c r="BY12" s="99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</row>
    <row r="13" spans="1:105" ht="27.75" customHeight="1" thickBot="1" x14ac:dyDescent="0.2">
      <c r="G13" s="28"/>
      <c r="H13" s="28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</row>
    <row r="14" spans="1:105" ht="27.75" customHeight="1" x14ac:dyDescent="0.15">
      <c r="B14" s="103" t="s">
        <v>29</v>
      </c>
      <c r="C14" s="104"/>
      <c r="D14" s="105"/>
      <c r="E14" s="29"/>
      <c r="F14" s="30" t="s">
        <v>84</v>
      </c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72"/>
      <c r="CO14" s="72"/>
      <c r="CP14" s="72"/>
      <c r="CQ14" s="72"/>
      <c r="CR14" s="72"/>
      <c r="CS14" s="72"/>
      <c r="CT14" s="72"/>
      <c r="CU14" s="72"/>
      <c r="CV14" s="56"/>
      <c r="CW14" s="56"/>
      <c r="CX14" s="56"/>
      <c r="CY14" s="56"/>
      <c r="CZ14" s="56"/>
      <c r="DA14" s="56"/>
    </row>
    <row r="15" spans="1:105" ht="27.75" customHeight="1" x14ac:dyDescent="0.15">
      <c r="B15" s="132" t="s">
        <v>94</v>
      </c>
      <c r="C15" s="133"/>
      <c r="D15" s="134"/>
      <c r="F15" s="119" t="s">
        <v>31</v>
      </c>
      <c r="G15" s="119"/>
      <c r="H15" s="119"/>
      <c r="I15" s="119"/>
      <c r="CV15" s="32"/>
      <c r="CW15" s="32"/>
    </row>
    <row r="16" spans="1:105" ht="27.75" customHeight="1" x14ac:dyDescent="0.15">
      <c r="B16" s="132"/>
      <c r="C16" s="133"/>
      <c r="D16" s="134"/>
      <c r="F16" s="119" t="s">
        <v>32</v>
      </c>
      <c r="G16" s="119"/>
      <c r="H16" s="119"/>
      <c r="I16" s="119"/>
      <c r="AJ16" s="97"/>
      <c r="AK16" s="98"/>
      <c r="AL16" s="97"/>
      <c r="AM16" s="98"/>
      <c r="CN16" s="33"/>
      <c r="CO16" s="33"/>
      <c r="CP16" s="33"/>
      <c r="CQ16" s="33"/>
    </row>
    <row r="17" spans="2:100" ht="27.75" customHeight="1" x14ac:dyDescent="0.15">
      <c r="B17" s="132"/>
      <c r="C17" s="133"/>
      <c r="D17" s="134"/>
      <c r="F17" s="119" t="s">
        <v>33</v>
      </c>
      <c r="G17" s="119"/>
      <c r="H17" s="119"/>
      <c r="I17" s="119"/>
      <c r="AJ17" s="100"/>
      <c r="AK17" s="100"/>
      <c r="CQ17" s="31"/>
      <c r="CR17" s="33"/>
      <c r="CV17" s="61"/>
    </row>
    <row r="18" spans="2:100" ht="27.75" customHeight="1" x14ac:dyDescent="0.15">
      <c r="B18" s="132"/>
      <c r="C18" s="133"/>
      <c r="D18" s="134"/>
      <c r="F18" s="119" t="s">
        <v>34</v>
      </c>
      <c r="G18" s="119"/>
      <c r="H18" s="119"/>
      <c r="I18" s="119"/>
      <c r="CT18" s="33"/>
      <c r="CV18" s="34"/>
    </row>
    <row r="19" spans="2:100" ht="27.75" customHeight="1" x14ac:dyDescent="0.15">
      <c r="B19" s="132"/>
      <c r="C19" s="133"/>
      <c r="D19" s="134"/>
      <c r="F19" s="119" t="s">
        <v>35</v>
      </c>
      <c r="G19" s="119"/>
      <c r="H19" s="119"/>
      <c r="I19" s="119"/>
      <c r="CV19" s="61"/>
    </row>
    <row r="20" spans="2:100" ht="34.5" customHeight="1" x14ac:dyDescent="0.15">
      <c r="B20" s="135"/>
      <c r="C20" s="136"/>
      <c r="D20" s="137"/>
      <c r="F20" s="119" t="s">
        <v>85</v>
      </c>
      <c r="G20" s="119"/>
      <c r="H20" s="119"/>
      <c r="I20" s="119"/>
      <c r="J20" s="119"/>
      <c r="K20" s="119"/>
      <c r="L20" s="119"/>
    </row>
  </sheetData>
  <sheetProtection password="DE22" sheet="1" scenarios="1"/>
  <mergeCells count="136">
    <mergeCell ref="CZ6:DA7"/>
    <mergeCell ref="BW11:BY11"/>
    <mergeCell ref="BT12:BV12"/>
    <mergeCell ref="BW12:BY12"/>
    <mergeCell ref="BB5:BD5"/>
    <mergeCell ref="BE5:BG5"/>
    <mergeCell ref="BK4:BM4"/>
    <mergeCell ref="BN4:BP4"/>
    <mergeCell ref="BK5:BM5"/>
    <mergeCell ref="BN5:BP5"/>
    <mergeCell ref="BT4:BV4"/>
    <mergeCell ref="BW4:BY4"/>
    <mergeCell ref="BT5:BV5"/>
    <mergeCell ref="BW5:BY5"/>
    <mergeCell ref="CN7:CQ7"/>
    <mergeCell ref="CR4:CU4"/>
    <mergeCell ref="B2:J2"/>
    <mergeCell ref="B1:J1"/>
    <mergeCell ref="B15:D20"/>
    <mergeCell ref="B4:G4"/>
    <mergeCell ref="F20:L20"/>
    <mergeCell ref="BZ7:CA7"/>
    <mergeCell ref="F16:I16"/>
    <mergeCell ref="BJ7:BJ8"/>
    <mergeCell ref="BK6:BS6"/>
    <mergeCell ref="BK7:BM7"/>
    <mergeCell ref="F15:I15"/>
    <mergeCell ref="F17:I17"/>
    <mergeCell ref="BN7:BP7"/>
    <mergeCell ref="BQ7:BR7"/>
    <mergeCell ref="BS7:BS8"/>
    <mergeCell ref="AJ11:AL11"/>
    <mergeCell ref="AM11:AO11"/>
    <mergeCell ref="AJ12:AL12"/>
    <mergeCell ref="AS4:AU4"/>
    <mergeCell ref="AV4:AX4"/>
    <mergeCell ref="AS5:AU5"/>
    <mergeCell ref="AV5:AX5"/>
    <mergeCell ref="BB4:BD4"/>
    <mergeCell ref="BE4:BG4"/>
    <mergeCell ref="CV7:CW7"/>
    <mergeCell ref="CX7:CX8"/>
    <mergeCell ref="CY7:CY8"/>
    <mergeCell ref="CF6:CY6"/>
    <mergeCell ref="CF7:CF8"/>
    <mergeCell ref="CG7:CK7"/>
    <mergeCell ref="CM7:CM8"/>
    <mergeCell ref="CR7:CU7"/>
    <mergeCell ref="CR8:CS8"/>
    <mergeCell ref="CL7:CL8"/>
    <mergeCell ref="F19:I19"/>
    <mergeCell ref="AV7:AX7"/>
    <mergeCell ref="AY7:AZ7"/>
    <mergeCell ref="AM7:AO7"/>
    <mergeCell ref="AE7:AE8"/>
    <mergeCell ref="BT6:CB6"/>
    <mergeCell ref="F18:I18"/>
    <mergeCell ref="BT7:BV7"/>
    <mergeCell ref="BW7:BY7"/>
    <mergeCell ref="U7:U8"/>
    <mergeCell ref="CB7:CB8"/>
    <mergeCell ref="AS11:AU11"/>
    <mergeCell ref="AV11:AX11"/>
    <mergeCell ref="AS12:AU12"/>
    <mergeCell ref="AV12:AX12"/>
    <mergeCell ref="BB11:BD11"/>
    <mergeCell ref="BE11:BG11"/>
    <mergeCell ref="BB12:BD12"/>
    <mergeCell ref="BE12:BG12"/>
    <mergeCell ref="BK11:BM11"/>
    <mergeCell ref="BN11:BP11"/>
    <mergeCell ref="BK12:BM12"/>
    <mergeCell ref="BN12:BP12"/>
    <mergeCell ref="BT11:BV11"/>
    <mergeCell ref="B14:D14"/>
    <mergeCell ref="B6:E7"/>
    <mergeCell ref="F6:F8"/>
    <mergeCell ref="P6:Q7"/>
    <mergeCell ref="R6:T7"/>
    <mergeCell ref="U6:Y6"/>
    <mergeCell ref="H6:H8"/>
    <mergeCell ref="I6:M7"/>
    <mergeCell ref="BH7:BI7"/>
    <mergeCell ref="Z6:AD6"/>
    <mergeCell ref="V7:Y7"/>
    <mergeCell ref="AJ6:AR6"/>
    <mergeCell ref="BB7:BD7"/>
    <mergeCell ref="AR7:AR8"/>
    <mergeCell ref="AP7:AQ7"/>
    <mergeCell ref="BA7:BA8"/>
    <mergeCell ref="G6:G8"/>
    <mergeCell ref="AS7:AU7"/>
    <mergeCell ref="AF7:AI7"/>
    <mergeCell ref="N6:N8"/>
    <mergeCell ref="O6:O8"/>
    <mergeCell ref="AE6:AI6"/>
    <mergeCell ref="Z7:Z8"/>
    <mergeCell ref="AA7:AD7"/>
    <mergeCell ref="AJ5:AL5"/>
    <mergeCell ref="AM5:AO5"/>
    <mergeCell ref="AJ4:AL4"/>
    <mergeCell ref="AM4:AO4"/>
    <mergeCell ref="AJ16:AK16"/>
    <mergeCell ref="AL16:AM16"/>
    <mergeCell ref="AM12:AO12"/>
    <mergeCell ref="AJ17:AK17"/>
    <mergeCell ref="AS6:BA6"/>
    <mergeCell ref="AJ7:AL7"/>
    <mergeCell ref="AJ1:AL1"/>
    <mergeCell ref="AM1:AO1"/>
    <mergeCell ref="AJ2:AL2"/>
    <mergeCell ref="AM2:AO2"/>
    <mergeCell ref="AS1:AU1"/>
    <mergeCell ref="AV1:AX1"/>
    <mergeCell ref="AS2:AU2"/>
    <mergeCell ref="AV2:AX2"/>
    <mergeCell ref="BB1:BD1"/>
    <mergeCell ref="CR1:CU1"/>
    <mergeCell ref="CR2:CU2"/>
    <mergeCell ref="CR5:CU5"/>
    <mergeCell ref="CR11:CS11"/>
    <mergeCell ref="BE1:BG1"/>
    <mergeCell ref="BB2:BD2"/>
    <mergeCell ref="BE2:BG2"/>
    <mergeCell ref="BK1:BM1"/>
    <mergeCell ref="BN1:BP1"/>
    <mergeCell ref="BK2:BM2"/>
    <mergeCell ref="BN2:BP2"/>
    <mergeCell ref="BT1:BV1"/>
    <mergeCell ref="BW1:BY1"/>
    <mergeCell ref="BT2:BV2"/>
    <mergeCell ref="BW2:BY2"/>
    <mergeCell ref="BB6:BJ6"/>
    <mergeCell ref="BE7:BG7"/>
    <mergeCell ref="CC6:CD8"/>
    <mergeCell ref="CE6:CE8"/>
  </mergeCells>
  <phoneticPr fontId="1"/>
  <conditionalFormatting sqref="CC9">
    <cfRule type="cellIs" dxfId="5" priority="9" stopIfTrue="1" operator="lessThan">
      <formula>5</formula>
    </cfRule>
  </conditionalFormatting>
  <conditionalFormatting sqref="CC10">
    <cfRule type="cellIs" dxfId="4" priority="5" stopIfTrue="1" operator="between">
      <formula>0</formula>
      <formula>4</formula>
    </cfRule>
  </conditionalFormatting>
  <conditionalFormatting sqref="CE10">
    <cfRule type="containsText" dxfId="3" priority="4" stopIfTrue="1" operator="containsText" text="有">
      <formula>NOT(ISERROR(SEARCH("有",CE10)))</formula>
    </cfRule>
  </conditionalFormatting>
  <conditionalFormatting sqref="CV10">
    <cfRule type="cellIs" dxfId="2" priority="3" stopIfTrue="1" operator="lessThanOrEqual">
      <formula>4</formula>
    </cfRule>
  </conditionalFormatting>
  <conditionalFormatting sqref="CY10">
    <cfRule type="containsText" dxfId="1" priority="2" stopIfTrue="1" operator="containsText" text="あり">
      <formula>NOT(ISERROR(SEARCH("あり",CY10)))</formula>
    </cfRule>
  </conditionalFormatting>
  <conditionalFormatting sqref="CX10">
    <cfRule type="containsText" dxfId="0" priority="1" stopIfTrue="1" operator="containsText" text="5人以下">
      <formula>NOT(ISERROR(SEARCH("5人以下",CX10)))</formula>
    </cfRule>
  </conditionalFormatting>
  <dataValidations count="8">
    <dataValidation type="list" allowBlank="1" showInputMessage="1" showErrorMessage="1" sqref="BT9:BT10 BW9:BW10 BK9:BK10 BN9:BN10 BB9:BB10 BE9:BE10 AJ9:AJ10 AS9:AS10 AV9:AV10 AM9:AM10 AF9:AF10 AA9:AA10 V9:V10 R9:R10 CR9:CR10">
      <formula1>"昭和,平成,令和"</formula1>
    </dataValidation>
    <dataValidation type="list" allowBlank="1" showInputMessage="1" showErrorMessage="1" sqref="H9:H10">
      <formula1>"男,女"</formula1>
    </dataValidation>
    <dataValidation type="list" allowBlank="1" showInputMessage="1" showErrorMessage="1" sqref="CE9:CE10">
      <formula1>"有,無"</formula1>
    </dataValidation>
    <dataValidation type="list" allowBlank="1" showInputMessage="1" showErrorMessage="1" sqref="CX9:CX10">
      <formula1>"5人以上,5人以下"</formula1>
    </dataValidation>
    <dataValidation type="list" allowBlank="1" showInputMessage="1" showErrorMessage="1" sqref="CY9:CY10">
      <formula1>"あり,なし"</formula1>
    </dataValidation>
    <dataValidation type="list" allowBlank="1" showInputMessage="1" showErrorMessage="1" sqref="CN9:CP10">
      <formula1>"　,○"</formula1>
    </dataValidation>
    <dataValidation type="list" allowBlank="1" showInputMessage="1" showErrorMessage="1" sqref="CQ9">
      <formula1>"　,柔整,その他"</formula1>
    </dataValidation>
    <dataValidation type="list" allowBlank="1" showInputMessage="1" showErrorMessage="1" sqref="CZ9:CZ10">
      <formula1>"学校協会会員校,全日本鍼灸マッサージ師会,日本鍼灸師会,なし"</formula1>
    </dataValidation>
  </dataValidations>
  <pageMargins left="0.49" right="0.2" top="0.75" bottom="0.75" header="0.3" footer="0.3"/>
  <pageSetup paperSize="12" scale="56" fitToWidth="4" orientation="landscape" r:id="rId1"/>
  <colBreaks count="2" manualBreakCount="2">
    <brk id="20" max="1048575" man="1"/>
    <brk id="7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あはき師臨床実習指導者講習会受講申請書</vt:lpstr>
      <vt:lpstr>あはき師臨床実習指導者講習会受講申請書!_GoBack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SUZUKI Miho</cp:lastModifiedBy>
  <cp:lastPrinted>2018-11-08T08:37:13Z</cp:lastPrinted>
  <dcterms:created xsi:type="dcterms:W3CDTF">2017-11-30T01:09:11Z</dcterms:created>
  <dcterms:modified xsi:type="dcterms:W3CDTF">2019-05-22T08:05:02Z</dcterms:modified>
</cp:coreProperties>
</file>